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jacobie.gartland\Downloads\"/>
    </mc:Choice>
  </mc:AlternateContent>
  <xr:revisionPtr revIDLastSave="0" documentId="8_{17C79B7A-6B5F-4C0B-96A9-E4B765E742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W TO" sheetId="1" r:id="rId1"/>
    <sheet name="4 Teams" sheetId="2" r:id="rId2"/>
    <sheet name="6 Teams" sheetId="3" r:id="rId3"/>
    <sheet name="8 Teams" sheetId="4" r:id="rId4"/>
    <sheet name="10 Teams" sheetId="5" r:id="rId5"/>
    <sheet name="12 Teams" sheetId="6" r:id="rId6"/>
    <sheet name="14 Teams" sheetId="13" r:id="rId7"/>
    <sheet name="16 Teams" sheetId="14" r:id="rId8"/>
  </sheets>
  <definedNames>
    <definedName name="NUMBERS">'4 Teams'!$A$2:$A$7</definedName>
    <definedName name="_xlnm.Print_Area" localSheetId="4">'10 Teams'!$D$1:$J$82</definedName>
    <definedName name="_xlnm.Print_Area" localSheetId="5">'12 Teams'!$D$1:$J$94</definedName>
    <definedName name="_xlnm.Print_Area" localSheetId="6">'14 Teams'!$D$1:$J$107</definedName>
    <definedName name="_xlnm.Print_Area" localSheetId="7">'16 Teams'!$D$1:$J$120</definedName>
    <definedName name="_xlnm.Print_Area" localSheetId="1">'4 Teams'!$D$1:$J$44</definedName>
    <definedName name="_xlnm.Print_Area" localSheetId="2">'6 Teams'!$D$1:$J$56</definedName>
    <definedName name="_xlnm.Print_Area" localSheetId="3">'8 Teams'!$D$1:$J$69</definedName>
    <definedName name="TEAMS">'4 Teams'!$B$2:$B$7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3" l="1"/>
  <c r="F5" i="2"/>
  <c r="F40" i="2"/>
  <c r="H38" i="2"/>
  <c r="F10" i="2" l="1"/>
  <c r="F6" i="2"/>
  <c r="I5" i="2"/>
  <c r="H5" i="2"/>
  <c r="H120" i="14"/>
  <c r="H119" i="14"/>
  <c r="H118" i="14"/>
  <c r="H117" i="14"/>
  <c r="H116" i="14"/>
  <c r="H115" i="14"/>
  <c r="F120" i="14"/>
  <c r="F119" i="14"/>
  <c r="F118" i="14"/>
  <c r="F117" i="14"/>
  <c r="F116" i="14"/>
  <c r="F115" i="14"/>
  <c r="H114" i="14"/>
  <c r="F114" i="14"/>
  <c r="H113" i="14"/>
  <c r="F113" i="14"/>
  <c r="H111" i="14"/>
  <c r="H110" i="14"/>
  <c r="H109" i="14"/>
  <c r="H108" i="14"/>
  <c r="H107" i="14"/>
  <c r="H106" i="14"/>
  <c r="H105" i="14"/>
  <c r="H104" i="14"/>
  <c r="F111" i="14"/>
  <c r="F110" i="14"/>
  <c r="F109" i="14"/>
  <c r="F108" i="14"/>
  <c r="F107" i="14"/>
  <c r="F106" i="14"/>
  <c r="F105" i="14"/>
  <c r="F104" i="14"/>
  <c r="H102" i="14"/>
  <c r="F102" i="14"/>
  <c r="H101" i="14"/>
  <c r="H100" i="14"/>
  <c r="F101" i="14"/>
  <c r="F100" i="14"/>
  <c r="H99" i="14"/>
  <c r="F99" i="14"/>
  <c r="H98" i="14"/>
  <c r="F98" i="14"/>
  <c r="H97" i="14"/>
  <c r="H96" i="14"/>
  <c r="F97" i="14"/>
  <c r="F96" i="14"/>
  <c r="H95" i="14"/>
  <c r="F95" i="14"/>
  <c r="H93" i="14"/>
  <c r="H92" i="14"/>
  <c r="H91" i="14"/>
  <c r="H90" i="14"/>
  <c r="H89" i="14"/>
  <c r="H88" i="14"/>
  <c r="H87" i="14"/>
  <c r="H86" i="14"/>
  <c r="F93" i="14"/>
  <c r="F92" i="14"/>
  <c r="F91" i="14"/>
  <c r="F90" i="14"/>
  <c r="F89" i="14"/>
  <c r="F88" i="14"/>
  <c r="F87" i="14"/>
  <c r="F86" i="14"/>
  <c r="H84" i="14"/>
  <c r="H83" i="14"/>
  <c r="H82" i="14"/>
  <c r="H81" i="14"/>
  <c r="H80" i="14"/>
  <c r="H79" i="14"/>
  <c r="H78" i="14"/>
  <c r="F84" i="14"/>
  <c r="F83" i="14"/>
  <c r="F82" i="14"/>
  <c r="F81" i="14"/>
  <c r="F80" i="14"/>
  <c r="F79" i="14"/>
  <c r="F78" i="14"/>
  <c r="H77" i="14"/>
  <c r="F77" i="14"/>
  <c r="H75" i="14"/>
  <c r="H74" i="14"/>
  <c r="H73" i="14"/>
  <c r="H72" i="14"/>
  <c r="H71" i="14"/>
  <c r="H70" i="14"/>
  <c r="H69" i="14"/>
  <c r="H68" i="14"/>
  <c r="F75" i="14"/>
  <c r="F74" i="14"/>
  <c r="F73" i="14"/>
  <c r="F72" i="14"/>
  <c r="F71" i="14"/>
  <c r="F70" i="14"/>
  <c r="F69" i="14"/>
  <c r="F68" i="14"/>
  <c r="H66" i="14"/>
  <c r="H65" i="14"/>
  <c r="H64" i="14"/>
  <c r="H63" i="14"/>
  <c r="H62" i="14"/>
  <c r="H61" i="14"/>
  <c r="H60" i="14"/>
  <c r="H59" i="14"/>
  <c r="F66" i="14"/>
  <c r="F65" i="14"/>
  <c r="F64" i="14"/>
  <c r="F63" i="14"/>
  <c r="F62" i="14"/>
  <c r="F61" i="14"/>
  <c r="F60" i="14"/>
  <c r="F59" i="14"/>
  <c r="H57" i="14"/>
  <c r="H56" i="14"/>
  <c r="H55" i="14"/>
  <c r="H54" i="14"/>
  <c r="H53" i="14"/>
  <c r="H52" i="14"/>
  <c r="H51" i="14"/>
  <c r="H50" i="14"/>
  <c r="F57" i="14"/>
  <c r="F56" i="14"/>
  <c r="F55" i="14"/>
  <c r="F54" i="14"/>
  <c r="F53" i="14"/>
  <c r="F52" i="14"/>
  <c r="F51" i="14"/>
  <c r="F50" i="14"/>
  <c r="H48" i="14"/>
  <c r="H47" i="14"/>
  <c r="H46" i="14"/>
  <c r="H45" i="14"/>
  <c r="H44" i="14"/>
  <c r="H43" i="14"/>
  <c r="H42" i="14"/>
  <c r="H41" i="14"/>
  <c r="F48" i="14"/>
  <c r="F47" i="14"/>
  <c r="F46" i="14"/>
  <c r="F45" i="14"/>
  <c r="F44" i="14"/>
  <c r="F43" i="14"/>
  <c r="F42" i="14"/>
  <c r="F41" i="14"/>
  <c r="H39" i="14"/>
  <c r="H38" i="14"/>
  <c r="H37" i="14"/>
  <c r="H36" i="14"/>
  <c r="H35" i="14"/>
  <c r="H34" i="14"/>
  <c r="H33" i="14"/>
  <c r="H32" i="14"/>
  <c r="F39" i="14"/>
  <c r="F38" i="14"/>
  <c r="F37" i="14"/>
  <c r="F36" i="14"/>
  <c r="F35" i="14"/>
  <c r="F34" i="14"/>
  <c r="F33" i="14"/>
  <c r="F32" i="14"/>
  <c r="H30" i="14"/>
  <c r="H29" i="14"/>
  <c r="H28" i="14"/>
  <c r="H27" i="14"/>
  <c r="H26" i="14"/>
  <c r="H25" i="14"/>
  <c r="F30" i="14"/>
  <c r="F29" i="14"/>
  <c r="F28" i="14"/>
  <c r="F27" i="14"/>
  <c r="F26" i="14"/>
  <c r="F25" i="14"/>
  <c r="H24" i="14"/>
  <c r="F24" i="14"/>
  <c r="H23" i="14"/>
  <c r="F23" i="14"/>
  <c r="H21" i="14"/>
  <c r="H20" i="14"/>
  <c r="H19" i="14"/>
  <c r="H18" i="14"/>
  <c r="H17" i="14"/>
  <c r="H16" i="14"/>
  <c r="H15" i="14"/>
  <c r="H14" i="14"/>
  <c r="F21" i="14"/>
  <c r="F20" i="14"/>
  <c r="F19" i="14"/>
  <c r="F18" i="14"/>
  <c r="F17" i="14"/>
  <c r="F16" i="14"/>
  <c r="F15" i="14"/>
  <c r="F14" i="14"/>
  <c r="F107" i="13"/>
  <c r="F106" i="13"/>
  <c r="F105" i="13"/>
  <c r="F104" i="13"/>
  <c r="F103" i="13"/>
  <c r="F102" i="13"/>
  <c r="H107" i="13"/>
  <c r="H106" i="13"/>
  <c r="H105" i="13"/>
  <c r="H104" i="13"/>
  <c r="H103" i="13"/>
  <c r="H102" i="13"/>
  <c r="H101" i="13"/>
  <c r="F101" i="13"/>
  <c r="F99" i="13"/>
  <c r="F98" i="13"/>
  <c r="F97" i="13"/>
  <c r="F96" i="13"/>
  <c r="F95" i="13"/>
  <c r="H99" i="13"/>
  <c r="H98" i="13"/>
  <c r="H97" i="13"/>
  <c r="H96" i="13"/>
  <c r="H95" i="13"/>
  <c r="H94" i="13"/>
  <c r="H93" i="13"/>
  <c r="F94" i="13"/>
  <c r="F93" i="13"/>
  <c r="H91" i="13"/>
  <c r="H90" i="13"/>
  <c r="H89" i="13"/>
  <c r="H88" i="13"/>
  <c r="H87" i="13"/>
  <c r="H86" i="13"/>
  <c r="H85" i="13"/>
  <c r="F91" i="13"/>
  <c r="F90" i="13"/>
  <c r="F89" i="13"/>
  <c r="F88" i="13"/>
  <c r="F87" i="13"/>
  <c r="F86" i="13"/>
  <c r="F85" i="13"/>
  <c r="H83" i="13"/>
  <c r="H82" i="13"/>
  <c r="H81" i="13"/>
  <c r="H80" i="13"/>
  <c r="H79" i="13"/>
  <c r="H78" i="13"/>
  <c r="H77" i="13"/>
  <c r="F83" i="13"/>
  <c r="F82" i="13"/>
  <c r="F81" i="13"/>
  <c r="F80" i="13"/>
  <c r="F79" i="13"/>
  <c r="F78" i="13"/>
  <c r="F77" i="13"/>
  <c r="H75" i="13"/>
  <c r="H74" i="13"/>
  <c r="H73" i="13"/>
  <c r="H72" i="13"/>
  <c r="H71" i="13"/>
  <c r="H70" i="13"/>
  <c r="H69" i="13"/>
  <c r="F75" i="13"/>
  <c r="F74" i="13"/>
  <c r="F73" i="13"/>
  <c r="F72" i="13"/>
  <c r="F71" i="13"/>
  <c r="F70" i="13"/>
  <c r="F69" i="13"/>
  <c r="H67" i="13"/>
  <c r="H66" i="13"/>
  <c r="H65" i="13"/>
  <c r="H64" i="13"/>
  <c r="H63" i="13"/>
  <c r="H62" i="13"/>
  <c r="F67" i="13"/>
  <c r="F66" i="13"/>
  <c r="F65" i="13"/>
  <c r="F64" i="13"/>
  <c r="F63" i="13"/>
  <c r="F62" i="13"/>
  <c r="H61" i="13"/>
  <c r="F61" i="13"/>
  <c r="H59" i="13"/>
  <c r="H58" i="13"/>
  <c r="H57" i="13"/>
  <c r="H56" i="13"/>
  <c r="H55" i="13"/>
  <c r="H54" i="13"/>
  <c r="H53" i="13"/>
  <c r="F59" i="13"/>
  <c r="F58" i="13"/>
  <c r="F57" i="13"/>
  <c r="F56" i="13"/>
  <c r="F55" i="13"/>
  <c r="F54" i="13"/>
  <c r="F53" i="13"/>
  <c r="H51" i="13"/>
  <c r="H50" i="13"/>
  <c r="H49" i="13"/>
  <c r="H48" i="13"/>
  <c r="H47" i="13"/>
  <c r="H46" i="13"/>
  <c r="H45" i="13"/>
  <c r="F51" i="13"/>
  <c r="F50" i="13"/>
  <c r="F49" i="13"/>
  <c r="F48" i="13"/>
  <c r="F47" i="13"/>
  <c r="F46" i="13"/>
  <c r="F45" i="13"/>
  <c r="H43" i="13"/>
  <c r="H42" i="13"/>
  <c r="F43" i="13"/>
  <c r="F42" i="13"/>
  <c r="H41" i="13"/>
  <c r="F41" i="13"/>
  <c r="H40" i="13"/>
  <c r="F40" i="13"/>
  <c r="F39" i="13"/>
  <c r="H39" i="13"/>
  <c r="H38" i="13"/>
  <c r="F38" i="13"/>
  <c r="H37" i="13"/>
  <c r="F37" i="13"/>
  <c r="H35" i="13"/>
  <c r="H34" i="13"/>
  <c r="H33" i="13"/>
  <c r="H32" i="13"/>
  <c r="H31" i="13"/>
  <c r="H30" i="13"/>
  <c r="H29" i="13"/>
  <c r="F35" i="13"/>
  <c r="F34" i="13"/>
  <c r="F33" i="13"/>
  <c r="F32" i="13"/>
  <c r="F31" i="13"/>
  <c r="F30" i="13"/>
  <c r="F29" i="13"/>
  <c r="H27" i="13"/>
  <c r="H26" i="13"/>
  <c r="H25" i="13"/>
  <c r="H24" i="13"/>
  <c r="H23" i="13"/>
  <c r="F27" i="13"/>
  <c r="F26" i="13"/>
  <c r="F25" i="13"/>
  <c r="F24" i="13"/>
  <c r="F23" i="13"/>
  <c r="F22" i="13"/>
  <c r="H22" i="13"/>
  <c r="H21" i="13"/>
  <c r="F21" i="13"/>
  <c r="F19" i="13"/>
  <c r="F18" i="13"/>
  <c r="F17" i="13"/>
  <c r="F16" i="13"/>
  <c r="F15" i="13"/>
  <c r="F14" i="13"/>
  <c r="H19" i="13"/>
  <c r="H18" i="13"/>
  <c r="H17" i="13"/>
  <c r="H16" i="13"/>
  <c r="H15" i="13"/>
  <c r="H14" i="13"/>
  <c r="H13" i="13"/>
  <c r="F13" i="13"/>
  <c r="D21" i="14"/>
  <c r="D20" i="14"/>
  <c r="D19" i="14"/>
  <c r="D18" i="14"/>
  <c r="D17" i="14"/>
  <c r="D16" i="14"/>
  <c r="D15" i="14"/>
  <c r="F10" i="14"/>
  <c r="I9" i="14"/>
  <c r="H9" i="14"/>
  <c r="F9" i="14"/>
  <c r="I8" i="14"/>
  <c r="H8" i="14"/>
  <c r="F8" i="14"/>
  <c r="I7" i="14"/>
  <c r="H7" i="14"/>
  <c r="F7" i="14"/>
  <c r="I6" i="14"/>
  <c r="H6" i="14"/>
  <c r="F6" i="14"/>
  <c r="I5" i="14"/>
  <c r="H5" i="14"/>
  <c r="F5" i="14"/>
  <c r="D18" i="13"/>
  <c r="D17" i="13"/>
  <c r="D16" i="13"/>
  <c r="D15" i="13"/>
  <c r="D14" i="13"/>
  <c r="D17" i="6"/>
  <c r="D16" i="6"/>
  <c r="D15" i="6"/>
  <c r="D14" i="6"/>
  <c r="D13" i="6"/>
  <c r="D16" i="5"/>
  <c r="D15" i="5"/>
  <c r="D14" i="5"/>
  <c r="D13" i="5"/>
  <c r="D14" i="4"/>
  <c r="D13" i="4"/>
  <c r="D12" i="4"/>
  <c r="D12" i="3"/>
  <c r="D11" i="3"/>
  <c r="D11" i="2"/>
  <c r="D19" i="13"/>
  <c r="H9" i="13"/>
  <c r="F9" i="13"/>
  <c r="I8" i="13"/>
  <c r="H8" i="13"/>
  <c r="F8" i="13"/>
  <c r="I7" i="13"/>
  <c r="H7" i="13"/>
  <c r="F7" i="13"/>
  <c r="I6" i="13"/>
  <c r="H6" i="13"/>
  <c r="F6" i="13"/>
  <c r="I5" i="13"/>
  <c r="H5" i="13"/>
  <c r="F5" i="13"/>
  <c r="F29" i="6"/>
  <c r="F26" i="6"/>
  <c r="H34" i="6"/>
  <c r="H94" i="6"/>
  <c r="H93" i="6"/>
  <c r="H92" i="6"/>
  <c r="H91" i="6"/>
  <c r="H90" i="6"/>
  <c r="H89" i="6"/>
  <c r="F94" i="6"/>
  <c r="F93" i="6"/>
  <c r="F92" i="6"/>
  <c r="F91" i="6"/>
  <c r="F90" i="6"/>
  <c r="F89" i="6"/>
  <c r="H87" i="6"/>
  <c r="H86" i="6"/>
  <c r="F87" i="6"/>
  <c r="F86" i="6"/>
  <c r="F85" i="6"/>
  <c r="F84" i="6"/>
  <c r="H85" i="6"/>
  <c r="H84" i="6"/>
  <c r="H83" i="6"/>
  <c r="F83" i="6"/>
  <c r="H82" i="6"/>
  <c r="F82" i="6"/>
  <c r="F80" i="6"/>
  <c r="F79" i="6"/>
  <c r="F78" i="6"/>
  <c r="H80" i="6"/>
  <c r="H79" i="6"/>
  <c r="H78" i="6"/>
  <c r="H77" i="6"/>
  <c r="F77" i="6"/>
  <c r="H76" i="6"/>
  <c r="F76" i="6"/>
  <c r="H75" i="6"/>
  <c r="F75" i="6"/>
  <c r="F73" i="6"/>
  <c r="H73" i="6"/>
  <c r="H72" i="6"/>
  <c r="F72" i="6"/>
  <c r="H71" i="6"/>
  <c r="H70" i="6"/>
  <c r="F71" i="6"/>
  <c r="F70" i="6"/>
  <c r="H69" i="6"/>
  <c r="F69" i="6"/>
  <c r="H68" i="6"/>
  <c r="F68" i="6"/>
  <c r="F66" i="6"/>
  <c r="F65" i="6"/>
  <c r="F64" i="6"/>
  <c r="F63" i="6"/>
  <c r="H62" i="6"/>
  <c r="F62" i="6"/>
  <c r="H66" i="6"/>
  <c r="H65" i="6"/>
  <c r="H64" i="6"/>
  <c r="H63" i="6"/>
  <c r="H61" i="6"/>
  <c r="F61" i="6"/>
  <c r="F59" i="6"/>
  <c r="F58" i="6"/>
  <c r="F57" i="6"/>
  <c r="F56" i="6"/>
  <c r="H59" i="6"/>
  <c r="H58" i="6"/>
  <c r="H57" i="6"/>
  <c r="H56" i="6"/>
  <c r="H55" i="6"/>
  <c r="F55" i="6"/>
  <c r="H54" i="6"/>
  <c r="F54" i="6"/>
  <c r="H52" i="6"/>
  <c r="F52" i="6"/>
  <c r="H51" i="6"/>
  <c r="F51" i="6"/>
  <c r="H50" i="6"/>
  <c r="F50" i="6"/>
  <c r="H49" i="6"/>
  <c r="F49" i="6"/>
  <c r="H48" i="6"/>
  <c r="H47" i="6"/>
  <c r="F48" i="6"/>
  <c r="F47" i="6"/>
  <c r="F45" i="6"/>
  <c r="F44" i="6"/>
  <c r="F43" i="6"/>
  <c r="F42" i="6"/>
  <c r="H45" i="6"/>
  <c r="H44" i="6"/>
  <c r="H43" i="6"/>
  <c r="H42" i="6"/>
  <c r="H41" i="6"/>
  <c r="F41" i="6"/>
  <c r="H40" i="6"/>
  <c r="F40" i="6"/>
  <c r="H38" i="6"/>
  <c r="F38" i="6"/>
  <c r="H37" i="6"/>
  <c r="F37" i="6"/>
  <c r="H36" i="6"/>
  <c r="F36" i="6"/>
  <c r="H35" i="6"/>
  <c r="F35" i="6"/>
  <c r="F34" i="6"/>
  <c r="H33" i="6"/>
  <c r="F33" i="6"/>
  <c r="F31" i="6"/>
  <c r="H31" i="6"/>
  <c r="H30" i="6"/>
  <c r="H29" i="6"/>
  <c r="H28" i="6"/>
  <c r="F30" i="6"/>
  <c r="F28" i="6"/>
  <c r="H27" i="6"/>
  <c r="H26" i="6"/>
  <c r="F27" i="6"/>
  <c r="H24" i="6"/>
  <c r="H23" i="6"/>
  <c r="F24" i="6"/>
  <c r="F23" i="6"/>
  <c r="H22" i="6"/>
  <c r="F22" i="6"/>
  <c r="H21" i="6"/>
  <c r="F21" i="6"/>
  <c r="H20" i="6"/>
  <c r="F20" i="6"/>
  <c r="H19" i="6"/>
  <c r="F19" i="6"/>
  <c r="H17" i="6"/>
  <c r="F17" i="6"/>
  <c r="H16" i="6"/>
  <c r="F16" i="6"/>
  <c r="H15" i="6"/>
  <c r="F15" i="6"/>
  <c r="H14" i="6"/>
  <c r="F14" i="6"/>
  <c r="H13" i="6"/>
  <c r="F13" i="6"/>
  <c r="H12" i="6"/>
  <c r="F12" i="6"/>
  <c r="I8" i="6"/>
  <c r="H8" i="6"/>
  <c r="F8" i="6"/>
  <c r="I7" i="6"/>
  <c r="H7" i="6"/>
  <c r="F7" i="6"/>
  <c r="I6" i="6"/>
  <c r="H6" i="6"/>
  <c r="F6" i="6"/>
  <c r="I5" i="6"/>
  <c r="H5" i="6"/>
  <c r="F5" i="6"/>
  <c r="H82" i="5"/>
  <c r="F82" i="5"/>
  <c r="H81" i="5"/>
  <c r="F81" i="5"/>
  <c r="H80" i="5"/>
  <c r="F80" i="5"/>
  <c r="H79" i="5"/>
  <c r="F79" i="5"/>
  <c r="H78" i="5"/>
  <c r="F78" i="5"/>
  <c r="H76" i="5"/>
  <c r="F76" i="5"/>
  <c r="H75" i="5"/>
  <c r="F75" i="5"/>
  <c r="H74" i="5"/>
  <c r="H73" i="5"/>
  <c r="F74" i="5"/>
  <c r="F73" i="5"/>
  <c r="H72" i="5"/>
  <c r="F72" i="5"/>
  <c r="H70" i="5"/>
  <c r="H69" i="5"/>
  <c r="H68" i="5"/>
  <c r="H67" i="5"/>
  <c r="H66" i="5"/>
  <c r="F70" i="5"/>
  <c r="F69" i="5"/>
  <c r="F68" i="5"/>
  <c r="F67" i="5"/>
  <c r="F66" i="5"/>
  <c r="H64" i="5"/>
  <c r="H63" i="5"/>
  <c r="F64" i="5"/>
  <c r="F63" i="5"/>
  <c r="H62" i="5"/>
  <c r="H61" i="5"/>
  <c r="F62" i="5"/>
  <c r="F61" i="5"/>
  <c r="H60" i="5"/>
  <c r="F60" i="5"/>
  <c r="H58" i="5"/>
  <c r="F58" i="5"/>
  <c r="H57" i="5"/>
  <c r="F57" i="5"/>
  <c r="H56" i="5"/>
  <c r="F56" i="5"/>
  <c r="H55" i="5"/>
  <c r="F55" i="5"/>
  <c r="H54" i="5"/>
  <c r="F54" i="5"/>
  <c r="H52" i="5"/>
  <c r="F52" i="5"/>
  <c r="H51" i="5"/>
  <c r="F51" i="5"/>
  <c r="H50" i="5"/>
  <c r="F50" i="5"/>
  <c r="H49" i="5"/>
  <c r="F49" i="5"/>
  <c r="H48" i="5"/>
  <c r="F48" i="5"/>
  <c r="H46" i="5"/>
  <c r="F46" i="5"/>
  <c r="H45" i="5"/>
  <c r="F45" i="5"/>
  <c r="H43" i="5"/>
  <c r="H44" i="5"/>
  <c r="F44" i="5"/>
  <c r="F43" i="5"/>
  <c r="H42" i="5"/>
  <c r="F42" i="5"/>
  <c r="H40" i="5"/>
  <c r="F40" i="5"/>
  <c r="H39" i="5"/>
  <c r="F39" i="5"/>
  <c r="H38" i="5"/>
  <c r="F38" i="5"/>
  <c r="H37" i="5"/>
  <c r="F37" i="5"/>
  <c r="H36" i="5"/>
  <c r="F36" i="5"/>
  <c r="H34" i="5"/>
  <c r="H33" i="5"/>
  <c r="H32" i="5"/>
  <c r="H31" i="5"/>
  <c r="H30" i="5"/>
  <c r="F34" i="5"/>
  <c r="F33" i="5"/>
  <c r="F32" i="5"/>
  <c r="F31" i="5"/>
  <c r="F30" i="5"/>
  <c r="H28" i="5"/>
  <c r="F28" i="5"/>
  <c r="H27" i="5"/>
  <c r="F27" i="5"/>
  <c r="H26" i="5"/>
  <c r="F26" i="5"/>
  <c r="H25" i="5"/>
  <c r="H24" i="5"/>
  <c r="F25" i="5"/>
  <c r="F24" i="5"/>
  <c r="H22" i="5"/>
  <c r="H21" i="5"/>
  <c r="F22" i="5"/>
  <c r="F21" i="5"/>
  <c r="H20" i="5"/>
  <c r="F20" i="5"/>
  <c r="H19" i="5"/>
  <c r="F19" i="5"/>
  <c r="H18" i="5"/>
  <c r="F18" i="5"/>
  <c r="H16" i="5"/>
  <c r="H15" i="5"/>
  <c r="F16" i="5"/>
  <c r="F15" i="5"/>
  <c r="H14" i="5"/>
  <c r="F14" i="5"/>
  <c r="H13" i="5"/>
  <c r="F13" i="5"/>
  <c r="H12" i="5"/>
  <c r="F12" i="5"/>
  <c r="H7" i="5"/>
  <c r="F7" i="5"/>
  <c r="I6" i="5"/>
  <c r="H6" i="5"/>
  <c r="F6" i="5"/>
  <c r="I5" i="5"/>
  <c r="H5" i="5"/>
  <c r="F5" i="5"/>
  <c r="F8" i="5"/>
  <c r="I7" i="5"/>
  <c r="H69" i="4"/>
  <c r="F69" i="4"/>
  <c r="H68" i="4"/>
  <c r="F68" i="4"/>
  <c r="H67" i="4"/>
  <c r="F67" i="4"/>
  <c r="H66" i="4"/>
  <c r="F66" i="4"/>
  <c r="H64" i="4"/>
  <c r="F64" i="4"/>
  <c r="H63" i="4"/>
  <c r="F63" i="4"/>
  <c r="H62" i="4"/>
  <c r="F62" i="4"/>
  <c r="H61" i="4"/>
  <c r="F61" i="4"/>
  <c r="H59" i="4"/>
  <c r="F59" i="4"/>
  <c r="H58" i="4"/>
  <c r="F58" i="4"/>
  <c r="H57" i="4"/>
  <c r="F57" i="4"/>
  <c r="H56" i="4"/>
  <c r="F56" i="4"/>
  <c r="H54" i="4"/>
  <c r="F54" i="4"/>
  <c r="H53" i="4"/>
  <c r="F53" i="4"/>
  <c r="H52" i="4"/>
  <c r="F52" i="4"/>
  <c r="H51" i="4"/>
  <c r="F51" i="4"/>
  <c r="H49" i="4"/>
  <c r="F49" i="4"/>
  <c r="H48" i="4"/>
  <c r="F48" i="4"/>
  <c r="H47" i="4"/>
  <c r="F47" i="4"/>
  <c r="H46" i="4"/>
  <c r="F46" i="4"/>
  <c r="H44" i="4"/>
  <c r="F44" i="4"/>
  <c r="H43" i="4"/>
  <c r="F43" i="4"/>
  <c r="H42" i="4"/>
  <c r="F42" i="4"/>
  <c r="H41" i="4"/>
  <c r="F41" i="4"/>
  <c r="H39" i="4"/>
  <c r="F39" i="4"/>
  <c r="H38" i="4"/>
  <c r="F38" i="4"/>
  <c r="H37" i="4"/>
  <c r="F37" i="4"/>
  <c r="H36" i="4"/>
  <c r="F36" i="4"/>
  <c r="H34" i="4"/>
  <c r="F34" i="4"/>
  <c r="H33" i="4"/>
  <c r="F33" i="4"/>
  <c r="H32" i="4"/>
  <c r="F32" i="4"/>
  <c r="H31" i="4"/>
  <c r="F31" i="4"/>
  <c r="H29" i="4"/>
  <c r="F29" i="4"/>
  <c r="H28" i="4"/>
  <c r="F28" i="4"/>
  <c r="H27" i="4"/>
  <c r="F27" i="4"/>
  <c r="H26" i="4"/>
  <c r="F26" i="4"/>
  <c r="H24" i="4"/>
  <c r="F24" i="4"/>
  <c r="H23" i="4"/>
  <c r="F23" i="4"/>
  <c r="H22" i="4"/>
  <c r="F22" i="4"/>
  <c r="H21" i="4"/>
  <c r="F21" i="4"/>
  <c r="H19" i="4"/>
  <c r="F19" i="4"/>
  <c r="H18" i="4"/>
  <c r="F18" i="4"/>
  <c r="H17" i="4"/>
  <c r="F17" i="4"/>
  <c r="H16" i="4"/>
  <c r="F16" i="4"/>
  <c r="H14" i="4"/>
  <c r="F14" i="4"/>
  <c r="H13" i="4"/>
  <c r="F13" i="4"/>
  <c r="H12" i="4"/>
  <c r="F12" i="4"/>
  <c r="H11" i="4"/>
  <c r="F11" i="4"/>
  <c r="H7" i="4"/>
  <c r="F7" i="4"/>
  <c r="I6" i="4"/>
  <c r="H6" i="4"/>
  <c r="F6" i="4"/>
  <c r="I5" i="4"/>
  <c r="H5" i="4"/>
  <c r="F5" i="4"/>
  <c r="F6" i="3"/>
  <c r="I5" i="3"/>
  <c r="H5" i="3"/>
  <c r="F5" i="3"/>
  <c r="H56" i="3"/>
  <c r="F56" i="3"/>
  <c r="H55" i="3"/>
  <c r="F55" i="3"/>
  <c r="H54" i="3"/>
  <c r="F54" i="3"/>
  <c r="H52" i="3"/>
  <c r="F52" i="3"/>
  <c r="H51" i="3"/>
  <c r="F51" i="3"/>
  <c r="H50" i="3"/>
  <c r="F50" i="3"/>
  <c r="H48" i="3"/>
  <c r="H47" i="3"/>
  <c r="F48" i="3"/>
  <c r="F47" i="3"/>
  <c r="H46" i="3"/>
  <c r="F46" i="3"/>
  <c r="H44" i="3"/>
  <c r="F44" i="3"/>
  <c r="H43" i="3"/>
  <c r="F43" i="3"/>
  <c r="H42" i="3"/>
  <c r="F42" i="3"/>
  <c r="H40" i="3"/>
  <c r="F40" i="3"/>
  <c r="H39" i="3"/>
  <c r="F39" i="3"/>
  <c r="H38" i="3"/>
  <c r="F38" i="3"/>
  <c r="H36" i="3"/>
  <c r="F36" i="3"/>
  <c r="H35" i="3"/>
  <c r="F35" i="3"/>
  <c r="H34" i="3"/>
  <c r="F34" i="3"/>
  <c r="H32" i="3"/>
  <c r="F32" i="3"/>
  <c r="H31" i="3"/>
  <c r="F31" i="3"/>
  <c r="H30" i="3"/>
  <c r="F30" i="3"/>
  <c r="H28" i="3"/>
  <c r="F28" i="3"/>
  <c r="H27" i="3"/>
  <c r="F27" i="3"/>
  <c r="H26" i="3"/>
  <c r="F26" i="3"/>
  <c r="H24" i="3"/>
  <c r="F24" i="3"/>
  <c r="H23" i="3"/>
  <c r="F23" i="3"/>
  <c r="H22" i="3"/>
  <c r="F22" i="3"/>
  <c r="H20" i="3"/>
  <c r="F20" i="3"/>
  <c r="H19" i="3"/>
  <c r="F19" i="3"/>
  <c r="H18" i="3"/>
  <c r="F18" i="3"/>
  <c r="H16" i="3"/>
  <c r="F16" i="3"/>
  <c r="H15" i="3"/>
  <c r="H14" i="3"/>
  <c r="F14" i="3"/>
  <c r="H12" i="3"/>
  <c r="F12" i="3"/>
  <c r="H11" i="3"/>
  <c r="F11" i="3"/>
  <c r="H10" i="3"/>
  <c r="F10" i="3"/>
  <c r="H16" i="2"/>
  <c r="I6" i="3"/>
  <c r="H6" i="3"/>
  <c r="D30" i="14" l="1"/>
  <c r="D39" i="14" s="1"/>
  <c r="D48" i="14" s="1"/>
  <c r="D57" i="14" s="1"/>
  <c r="D66" i="14" s="1"/>
  <c r="D75" i="14" s="1"/>
  <c r="D84" i="14" s="1"/>
  <c r="D93" i="14" s="1"/>
  <c r="D102" i="14" s="1"/>
  <c r="D111" i="14" s="1"/>
  <c r="D29" i="14"/>
  <c r="D38" i="14" s="1"/>
  <c r="D47" i="14" s="1"/>
  <c r="D56" i="14" s="1"/>
  <c r="D65" i="14" s="1"/>
  <c r="D74" i="14" s="1"/>
  <c r="D83" i="14" s="1"/>
  <c r="D92" i="14" s="1"/>
  <c r="D101" i="14" s="1"/>
  <c r="D110" i="14" s="1"/>
  <c r="D28" i="14"/>
  <c r="D37" i="14" s="1"/>
  <c r="D46" i="14" s="1"/>
  <c r="D55" i="14" s="1"/>
  <c r="D64" i="14" s="1"/>
  <c r="D73" i="14" s="1"/>
  <c r="D82" i="14" s="1"/>
  <c r="D91" i="14" s="1"/>
  <c r="D100" i="14" s="1"/>
  <c r="D109" i="14" s="1"/>
  <c r="D27" i="14"/>
  <c r="D36" i="14" s="1"/>
  <c r="D45" i="14" s="1"/>
  <c r="D54" i="14" s="1"/>
  <c r="D63" i="14" s="1"/>
  <c r="D72" i="14" s="1"/>
  <c r="D81" i="14" s="1"/>
  <c r="D90" i="14" s="1"/>
  <c r="D99" i="14" s="1"/>
  <c r="D108" i="14" s="1"/>
  <c r="D26" i="14"/>
  <c r="D35" i="14" s="1"/>
  <c r="D44" i="14" s="1"/>
  <c r="D53" i="14" s="1"/>
  <c r="D62" i="14" s="1"/>
  <c r="D71" i="14" s="1"/>
  <c r="D80" i="14" s="1"/>
  <c r="D89" i="14" s="1"/>
  <c r="D98" i="14" s="1"/>
  <c r="D107" i="14" s="1"/>
  <c r="D25" i="14"/>
  <c r="D34" i="14" s="1"/>
  <c r="D43" i="14" s="1"/>
  <c r="D52" i="14" s="1"/>
  <c r="D61" i="14" s="1"/>
  <c r="D70" i="14" s="1"/>
  <c r="D79" i="14" s="1"/>
  <c r="D88" i="14" s="1"/>
  <c r="D97" i="14" s="1"/>
  <c r="D106" i="14" s="1"/>
  <c r="D24" i="14"/>
  <c r="D33" i="14" s="1"/>
  <c r="D42" i="14" s="1"/>
  <c r="D51" i="14" s="1"/>
  <c r="D60" i="14" s="1"/>
  <c r="D69" i="14" s="1"/>
  <c r="D78" i="14" s="1"/>
  <c r="D87" i="14" s="1"/>
  <c r="D96" i="14" s="1"/>
  <c r="D105" i="14" s="1"/>
  <c r="D23" i="14"/>
  <c r="D32" i="14" s="1"/>
  <c r="D41" i="14" s="1"/>
  <c r="D50" i="14" s="1"/>
  <c r="D59" i="14" s="1"/>
  <c r="D68" i="14" s="1"/>
  <c r="D77" i="14" s="1"/>
  <c r="D86" i="14" l="1"/>
  <c r="D95" i="14" s="1"/>
  <c r="D104" i="14" s="1"/>
  <c r="D120" i="14" l="1"/>
  <c r="D116" i="14"/>
  <c r="D114" i="14"/>
  <c r="D117" i="14"/>
  <c r="D119" i="14"/>
  <c r="D115" i="14"/>
  <c r="D118" i="14"/>
  <c r="D113" i="14"/>
  <c r="D27" i="13"/>
  <c r="D35" i="13" s="1"/>
  <c r="D43" i="13" s="1"/>
  <c r="D51" i="13" s="1"/>
  <c r="D59" i="13" s="1"/>
  <c r="D67" i="13" s="1"/>
  <c r="D75" i="13" s="1"/>
  <c r="D26" i="13"/>
  <c r="D34" i="13" s="1"/>
  <c r="D42" i="13" s="1"/>
  <c r="D50" i="13" s="1"/>
  <c r="D58" i="13" s="1"/>
  <c r="D66" i="13" s="1"/>
  <c r="D74" i="13" s="1"/>
  <c r="D25" i="13"/>
  <c r="D33" i="13" s="1"/>
  <c r="D41" i="13" s="1"/>
  <c r="D49" i="13" s="1"/>
  <c r="D57" i="13" s="1"/>
  <c r="D65" i="13" s="1"/>
  <c r="D73" i="13" s="1"/>
  <c r="D24" i="13"/>
  <c r="D32" i="13" s="1"/>
  <c r="D40" i="13" s="1"/>
  <c r="D48" i="13" s="1"/>
  <c r="D56" i="13" s="1"/>
  <c r="D64" i="13" s="1"/>
  <c r="D72" i="13" s="1"/>
  <c r="D23" i="13"/>
  <c r="D31" i="13" s="1"/>
  <c r="D39" i="13" s="1"/>
  <c r="D47" i="13" s="1"/>
  <c r="D55" i="13" s="1"/>
  <c r="D63" i="13" s="1"/>
  <c r="D71" i="13" s="1"/>
  <c r="D22" i="13"/>
  <c r="D30" i="13" s="1"/>
  <c r="D38" i="13" s="1"/>
  <c r="D46" i="13" s="1"/>
  <c r="D54" i="13" s="1"/>
  <c r="D62" i="13" s="1"/>
  <c r="D70" i="13" s="1"/>
  <c r="D21" i="13"/>
  <c r="D29" i="13" s="1"/>
  <c r="D37" i="13" s="1"/>
  <c r="D45" i="13" s="1"/>
  <c r="D53" i="13" s="1"/>
  <c r="D61" i="13" s="1"/>
  <c r="D69" i="13" s="1"/>
  <c r="D77" i="13" s="1"/>
  <c r="D85" i="13" s="1"/>
  <c r="D93" i="13" s="1"/>
  <c r="D24" i="6" l="1"/>
  <c r="D31" i="6" s="1"/>
  <c r="D38" i="6" s="1"/>
  <c r="D45" i="6" s="1"/>
  <c r="D52" i="6" s="1"/>
  <c r="D59" i="6" s="1"/>
  <c r="D66" i="6" s="1"/>
  <c r="D73" i="6" s="1"/>
  <c r="D80" i="6" s="1"/>
  <c r="D87" i="6" s="1"/>
  <c r="D23" i="6"/>
  <c r="D30" i="6" s="1"/>
  <c r="D37" i="6" s="1"/>
  <c r="D44" i="6" s="1"/>
  <c r="D51" i="6" s="1"/>
  <c r="D58" i="6" s="1"/>
  <c r="D65" i="6" s="1"/>
  <c r="D72" i="6" s="1"/>
  <c r="D79" i="6" s="1"/>
  <c r="D86" i="6" s="1"/>
  <c r="D22" i="6"/>
  <c r="D29" i="6" s="1"/>
  <c r="D36" i="6" s="1"/>
  <c r="D43" i="6" s="1"/>
  <c r="D50" i="6" s="1"/>
  <c r="D57" i="6" s="1"/>
  <c r="D64" i="6" s="1"/>
  <c r="D71" i="6" s="1"/>
  <c r="D78" i="6" s="1"/>
  <c r="D85" i="6" s="1"/>
  <c r="D21" i="6"/>
  <c r="D28" i="6" s="1"/>
  <c r="D35" i="6" s="1"/>
  <c r="D42" i="6" s="1"/>
  <c r="D49" i="6" s="1"/>
  <c r="D56" i="6" s="1"/>
  <c r="D63" i="6" s="1"/>
  <c r="D70" i="6" s="1"/>
  <c r="D77" i="6" s="1"/>
  <c r="D84" i="6" s="1"/>
  <c r="D20" i="6"/>
  <c r="D27" i="6" s="1"/>
  <c r="D34" i="6" s="1"/>
  <c r="D41" i="6" s="1"/>
  <c r="D48" i="6" s="1"/>
  <c r="D55" i="6" s="1"/>
  <c r="D62" i="6" s="1"/>
  <c r="D69" i="6" s="1"/>
  <c r="D76" i="6" s="1"/>
  <c r="D83" i="6" s="1"/>
  <c r="D19" i="6"/>
  <c r="D26" i="6" s="1"/>
  <c r="D33" i="6" s="1"/>
  <c r="D40" i="6" s="1"/>
  <c r="D47" i="6" s="1"/>
  <c r="D54" i="6" s="1"/>
  <c r="D61" i="6" s="1"/>
  <c r="D68" i="6" s="1"/>
  <c r="D75" i="6" s="1"/>
  <c r="D82" i="6" s="1"/>
  <c r="D82" i="13" l="1"/>
  <c r="D90" i="13" s="1"/>
  <c r="D98" i="13" s="1"/>
  <c r="D78" i="13"/>
  <c r="D86" i="13" s="1"/>
  <c r="D94" i="13" s="1"/>
  <c r="D83" i="13"/>
  <c r="D91" i="13" s="1"/>
  <c r="D99" i="13" s="1"/>
  <c r="D81" i="13"/>
  <c r="D89" i="13" s="1"/>
  <c r="D97" i="13" s="1"/>
  <c r="D105" i="13" s="1"/>
  <c r="D79" i="13"/>
  <c r="D87" i="13" s="1"/>
  <c r="D95" i="13" s="1"/>
  <c r="D80" i="13"/>
  <c r="D88" i="13" s="1"/>
  <c r="D96" i="13" s="1"/>
  <c r="D22" i="5"/>
  <c r="D28" i="5" s="1"/>
  <c r="D34" i="5" s="1"/>
  <c r="D40" i="5" s="1"/>
  <c r="D46" i="5" s="1"/>
  <c r="D52" i="5" s="1"/>
  <c r="D58" i="5" s="1"/>
  <c r="D64" i="5" s="1"/>
  <c r="D70" i="5" s="1"/>
  <c r="D76" i="5" s="1"/>
  <c r="D21" i="5"/>
  <c r="D27" i="5" s="1"/>
  <c r="D33" i="5" s="1"/>
  <c r="D39" i="5" s="1"/>
  <c r="D45" i="5" s="1"/>
  <c r="D51" i="5" s="1"/>
  <c r="D57" i="5" s="1"/>
  <c r="D63" i="5" s="1"/>
  <c r="D69" i="5" s="1"/>
  <c r="D75" i="5" s="1"/>
  <c r="D20" i="5"/>
  <c r="D26" i="5" s="1"/>
  <c r="D32" i="5" s="1"/>
  <c r="D38" i="5" s="1"/>
  <c r="D44" i="5" s="1"/>
  <c r="D50" i="5" s="1"/>
  <c r="D56" i="5" s="1"/>
  <c r="D62" i="5" s="1"/>
  <c r="D68" i="5" s="1"/>
  <c r="D74" i="5" s="1"/>
  <c r="D19" i="5"/>
  <c r="D25" i="5" s="1"/>
  <c r="D31" i="5" s="1"/>
  <c r="D37" i="5" s="1"/>
  <c r="D43" i="5" s="1"/>
  <c r="D49" i="5" s="1"/>
  <c r="D55" i="5" s="1"/>
  <c r="D61" i="5" s="1"/>
  <c r="D67" i="5" s="1"/>
  <c r="D73" i="5" s="1"/>
  <c r="D18" i="5"/>
  <c r="D24" i="5" s="1"/>
  <c r="D30" i="5" s="1"/>
  <c r="D36" i="5" s="1"/>
  <c r="D42" i="5" s="1"/>
  <c r="D48" i="5" s="1"/>
  <c r="D54" i="5" s="1"/>
  <c r="D60" i="5" s="1"/>
  <c r="D66" i="5" s="1"/>
  <c r="D72" i="5" s="1"/>
  <c r="D107" i="13" l="1"/>
  <c r="D104" i="13"/>
  <c r="D102" i="13"/>
  <c r="D101" i="13"/>
  <c r="D103" i="13"/>
  <c r="D106" i="13"/>
  <c r="D89" i="6"/>
  <c r="D93" i="6"/>
  <c r="D94" i="6"/>
  <c r="D90" i="6"/>
  <c r="D92" i="6"/>
  <c r="D91" i="6"/>
  <c r="D19" i="4"/>
  <c r="D24" i="4" s="1"/>
  <c r="D29" i="4" s="1"/>
  <c r="D34" i="4" s="1"/>
  <c r="D39" i="4" s="1"/>
  <c r="D44" i="4" s="1"/>
  <c r="D49" i="4" s="1"/>
  <c r="D54" i="4" s="1"/>
  <c r="D59" i="4" s="1"/>
  <c r="D64" i="4" s="1"/>
  <c r="D18" i="4"/>
  <c r="D23" i="4" s="1"/>
  <c r="D28" i="4" s="1"/>
  <c r="D33" i="4" s="1"/>
  <c r="D38" i="4" s="1"/>
  <c r="D43" i="4" s="1"/>
  <c r="D48" i="4" s="1"/>
  <c r="D53" i="4" s="1"/>
  <c r="D58" i="4" s="1"/>
  <c r="D63" i="4" s="1"/>
  <c r="D17" i="4"/>
  <c r="D22" i="4" s="1"/>
  <c r="D27" i="4" s="1"/>
  <c r="D32" i="4" s="1"/>
  <c r="D37" i="4" s="1"/>
  <c r="D42" i="4" s="1"/>
  <c r="D47" i="4" s="1"/>
  <c r="D52" i="4" s="1"/>
  <c r="D57" i="4" s="1"/>
  <c r="D62" i="4" s="1"/>
  <c r="D16" i="4"/>
  <c r="D21" i="4" s="1"/>
  <c r="D26" i="4" s="1"/>
  <c r="D31" i="4" s="1"/>
  <c r="D36" i="4" s="1"/>
  <c r="D41" i="4" s="1"/>
  <c r="D46" i="4" s="1"/>
  <c r="D51" i="4" s="1"/>
  <c r="D56" i="4" s="1"/>
  <c r="D61" i="4" s="1"/>
  <c r="D78" i="5" l="1"/>
  <c r="D80" i="5"/>
  <c r="D79" i="5"/>
  <c r="D81" i="5"/>
  <c r="D82" i="5"/>
  <c r="D16" i="3"/>
  <c r="D20" i="3" s="1"/>
  <c r="D24" i="3" s="1"/>
  <c r="D28" i="3" s="1"/>
  <c r="D32" i="3" s="1"/>
  <c r="D36" i="3" s="1"/>
  <c r="D40" i="3" s="1"/>
  <c r="D44" i="3" s="1"/>
  <c r="D48" i="3" s="1"/>
  <c r="D52" i="3" s="1"/>
  <c r="D15" i="3"/>
  <c r="D19" i="3" s="1"/>
  <c r="D23" i="3" s="1"/>
  <c r="D27" i="3" s="1"/>
  <c r="D31" i="3" s="1"/>
  <c r="D35" i="3" s="1"/>
  <c r="D39" i="3" s="1"/>
  <c r="D43" i="3" s="1"/>
  <c r="D47" i="3" s="1"/>
  <c r="D51" i="3" s="1"/>
  <c r="D14" i="3"/>
  <c r="D18" i="3" s="1"/>
  <c r="D22" i="3" s="1"/>
  <c r="D26" i="3" s="1"/>
  <c r="D30" i="3" s="1"/>
  <c r="D34" i="3" s="1"/>
  <c r="D38" i="3" s="1"/>
  <c r="D42" i="3" l="1"/>
  <c r="D66" i="4"/>
  <c r="D69" i="4"/>
  <c r="D68" i="4"/>
  <c r="D67" i="4"/>
  <c r="H44" i="2"/>
  <c r="F44" i="2"/>
  <c r="H43" i="2"/>
  <c r="F43" i="2"/>
  <c r="H41" i="2"/>
  <c r="F41" i="2"/>
  <c r="H40" i="2"/>
  <c r="F38" i="2"/>
  <c r="H37" i="2"/>
  <c r="F37" i="2"/>
  <c r="H35" i="2"/>
  <c r="F35" i="2"/>
  <c r="H34" i="2"/>
  <c r="F34" i="2"/>
  <c r="H32" i="2"/>
  <c r="F32" i="2"/>
  <c r="H31" i="2"/>
  <c r="F31" i="2"/>
  <c r="H29" i="2"/>
  <c r="F29" i="2"/>
  <c r="H28" i="2"/>
  <c r="F28" i="2"/>
  <c r="H26" i="2"/>
  <c r="F26" i="2"/>
  <c r="H25" i="2"/>
  <c r="F25" i="2"/>
  <c r="H23" i="2"/>
  <c r="F23" i="2"/>
  <c r="H22" i="2"/>
  <c r="F22" i="2"/>
  <c r="H20" i="2"/>
  <c r="F20" i="2"/>
  <c r="H19" i="2"/>
  <c r="F19" i="2"/>
  <c r="H17" i="2"/>
  <c r="F17" i="2"/>
  <c r="F16" i="2"/>
  <c r="H14" i="2"/>
  <c r="F14" i="2"/>
  <c r="D14" i="2"/>
  <c r="D17" i="2" s="1"/>
  <c r="D20" i="2" s="1"/>
  <c r="D23" i="2" s="1"/>
  <c r="D26" i="2" s="1"/>
  <c r="D29" i="2" s="1"/>
  <c r="D32" i="2" s="1"/>
  <c r="D35" i="2" s="1"/>
  <c r="D38" i="2" s="1"/>
  <c r="D41" i="2" s="1"/>
  <c r="H13" i="2"/>
  <c r="F13" i="2"/>
  <c r="D13" i="2"/>
  <c r="D16" i="2" s="1"/>
  <c r="D19" i="2" s="1"/>
  <c r="D22" i="2" s="1"/>
  <c r="D25" i="2" s="1"/>
  <c r="D28" i="2" s="1"/>
  <c r="D31" i="2" s="1"/>
  <c r="D34" i="2" s="1"/>
  <c r="D37" i="2" s="1"/>
  <c r="D40" i="2" s="1"/>
  <c r="D43" i="2" s="1"/>
  <c r="H11" i="2"/>
  <c r="F11" i="2"/>
  <c r="H10" i="2"/>
  <c r="D46" i="3" l="1"/>
  <c r="D50" i="3" s="1"/>
  <c r="D54" i="3" s="1"/>
  <c r="D56" i="3"/>
  <c r="D55" i="3"/>
  <c r="D44" i="2" l="1"/>
</calcChain>
</file>

<file path=xl/sharedStrings.xml><?xml version="1.0" encoding="utf-8"?>
<sst xmlns="http://schemas.openxmlformats.org/spreadsheetml/2006/main" count="681" uniqueCount="68">
  <si>
    <t>HOW TO GUIDE</t>
  </si>
  <si>
    <t xml:space="preserve">Step 1 </t>
  </si>
  <si>
    <t xml:space="preserve">On the below tabs, select the number of teams you will have playing (ie. 4 teams, 6 teams, 8 teams etc.) </t>
  </si>
  <si>
    <t xml:space="preserve">If you have 7 teams, you will need to select the 8 team draw generator and list one of your teams as 'BYE' </t>
  </si>
  <si>
    <t xml:space="preserve">Step 2 </t>
  </si>
  <si>
    <t>TIME</t>
  </si>
  <si>
    <t>HOME TEAM</t>
  </si>
  <si>
    <t>AWAY TEAM</t>
  </si>
  <si>
    <t>VENUE</t>
  </si>
  <si>
    <t>V</t>
  </si>
  <si>
    <t xml:space="preserve">ENTER TEAM NAMES BELOW </t>
  </si>
  <si>
    <t>Sherwood Black</t>
  </si>
  <si>
    <t>Sherwood White</t>
  </si>
  <si>
    <t>Yeronga Red</t>
  </si>
  <si>
    <t>Team #</t>
  </si>
  <si>
    <t>SCHEDULE GENERATOR</t>
  </si>
  <si>
    <t xml:space="preserve">Enter the name of your teams in to collumn B, next team the Team #'s </t>
  </si>
  <si>
    <t>Example</t>
  </si>
  <si>
    <t>BLANK</t>
  </si>
  <si>
    <t>WITH TEAMS ENTERED</t>
  </si>
  <si>
    <t xml:space="preserve">Yeronga Black </t>
  </si>
  <si>
    <t>Step 3</t>
  </si>
  <si>
    <t>NOTES</t>
  </si>
  <si>
    <t>WEEK 1</t>
  </si>
  <si>
    <t>WEEK 2</t>
  </si>
  <si>
    <t>WEEK 3</t>
  </si>
  <si>
    <t>WEEK 4</t>
  </si>
  <si>
    <t>WEEK 5</t>
  </si>
  <si>
    <t>WEEK 6</t>
  </si>
  <si>
    <t>WEEK 8</t>
  </si>
  <si>
    <t>WEEK 7</t>
  </si>
  <si>
    <t>WEEK 9</t>
  </si>
  <si>
    <t>WEEK 10</t>
  </si>
  <si>
    <t>WEEK 11</t>
  </si>
  <si>
    <t>WEEK 12</t>
  </si>
  <si>
    <t>THE TEAMS WILL APPEAR AUTOMATICALLY IN THE SCHEDULE ONCE ENTERED IN COLLUMN B</t>
  </si>
  <si>
    <t xml:space="preserve">Once teams have been entered in to the team rows, this will automatically generate a schedule of games (As below) </t>
  </si>
  <si>
    <t>Step 4</t>
  </si>
  <si>
    <t>Enter venues in to the 'VENUE'Collumn (These can be cluster, or at individual clubs)</t>
  </si>
  <si>
    <t xml:space="preserve">Step 5 </t>
  </si>
  <si>
    <t xml:space="preserve">Enter any notes you wish to include in your schedule, ie. 'Home team to bring Goal Posts with them for game' </t>
  </si>
  <si>
    <t>Enter the times in to the 'TIME' Collumn (recommendation is for the time slot to be the same every week, ie. 8:00am</t>
  </si>
  <si>
    <t>Step 6</t>
  </si>
  <si>
    <t xml:space="preserve">Once all information has been entered, you can generate a PDF version of your schedule. </t>
  </si>
  <si>
    <t>To do so, select - File&gt;Print</t>
  </si>
  <si>
    <t xml:space="preserve">Then under printer options, select 'Microsoft Print to PDF'  </t>
  </si>
  <si>
    <t>Once clicking print, you will then need to save the document as a PDF file</t>
  </si>
  <si>
    <t xml:space="preserve">FOR TEAMS: 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</si>
  <si>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</si>
  <si>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</si>
  <si>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</si>
  <si>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</si>
  <si>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</si>
  <si>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</si>
  <si>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</si>
  <si>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</si>
  <si>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</si>
  <si>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</si>
  <si>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</si>
  <si>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</si>
  <si>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 xml:space="preserve">WEEK 9 </t>
  </si>
  <si>
    <t>Team 13</t>
  </si>
  <si>
    <t>Team 14</t>
  </si>
  <si>
    <t>Team 15</t>
  </si>
  <si>
    <t>Team 16</t>
  </si>
  <si>
    <t>SUPERSTARS FOOTY</t>
  </si>
  <si>
    <t>SUPERSTARS FOOTY WEEKLY SCHEDULE</t>
  </si>
  <si>
    <t>ENTER STARTING DATE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</si>
</sst>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5" borderId="9" xfId="0" applyFont="1" applyFill="1" applyBorder="1"/>
    <xf numFmtId="0" fontId="0" fillId="5" borderId="9" xfId="0" applyFill="1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0" xfId="0" applyFill="1" applyBorder="1"/>
    <xf numFmtId="165" fontId="0" fillId="0" borderId="14" xfId="0" applyNumberFormat="1" applyBorder="1" applyAlignment="1">
      <alignment horizontal="center"/>
    </xf>
    <xf numFmtId="0" fontId="8" fillId="0" borderId="0" xfId="0" applyFont="1"/>
    <xf numFmtId="0" fontId="3" fillId="2" borderId="0" xfId="0" applyFont="1" applyFill="1" applyBorder="1"/>
    <xf numFmtId="0" fontId="6" fillId="2" borderId="0" xfId="0" applyFont="1" applyFill="1" applyBorder="1"/>
    <xf numFmtId="0" fontId="1" fillId="0" borderId="0" xfId="0" applyFont="1" applyFill="1" applyBorder="1"/>
    <xf numFmtId="164" fontId="5" fillId="2" borderId="4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164" fontId="5" fillId="2" borderId="4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165" fontId="0" fillId="0" borderId="0" xfId="0" applyNumberFormat="1" applyAlignment="1">
      <alignment horizontal="left"/>
    </xf>
    <xf numFmtId="165" fontId="0" fillId="0" borderId="9" xfId="0" applyNumberFormat="1" applyFill="1" applyBorder="1" applyAlignment="1">
      <alignment horizontal="left"/>
    </xf>
    <xf numFmtId="165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5" borderId="9" xfId="0" applyFill="1" applyBorder="1" applyAlignment="1">
      <alignment vertical="center"/>
    </xf>
    <xf numFmtId="165" fontId="0" fillId="3" borderId="9" xfId="0" applyNumberForma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164" fontId="1" fillId="3" borderId="15" xfId="0" applyNumberFormat="1" applyFont="1" applyFill="1" applyBorder="1" applyAlignment="1"/>
    <xf numFmtId="164" fontId="1" fillId="3" borderId="16" xfId="0" applyNumberFormat="1" applyFont="1" applyFill="1" applyBorder="1" applyAlignment="1"/>
    <xf numFmtId="164" fontId="1" fillId="3" borderId="17" xfId="0" applyNumberFormat="1" applyFont="1" applyFill="1" applyBorder="1" applyAlignment="1"/>
    <xf numFmtId="164" fontId="1" fillId="3" borderId="18" xfId="0" applyNumberFormat="1" applyFont="1" applyFill="1" applyBorder="1" applyAlignment="1"/>
    <xf numFmtId="164" fontId="1" fillId="3" borderId="13" xfId="0" applyNumberFormat="1" applyFont="1" applyFill="1" applyBorder="1" applyAlignment="1">
      <alignment horizontal="left" vertical="center"/>
    </xf>
    <xf numFmtId="164" fontId="0" fillId="0" borderId="13" xfId="0" applyNumberFormat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3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" borderId="22" xfId="0" applyFill="1" applyBorder="1" applyAlignment="1">
      <alignment vertical="center"/>
    </xf>
    <xf numFmtId="164" fontId="1" fillId="3" borderId="26" xfId="0" applyNumberFormat="1" applyFont="1" applyFill="1" applyBorder="1" applyAlignment="1">
      <alignment horizontal="left" vertical="center"/>
    </xf>
    <xf numFmtId="165" fontId="0" fillId="3" borderId="27" xfId="0" applyNumberFormat="1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left" vertical="center"/>
    </xf>
    <xf numFmtId="0" fontId="0" fillId="3" borderId="29" xfId="0" applyFill="1" applyBorder="1" applyAlignment="1">
      <alignment vertical="center"/>
    </xf>
    <xf numFmtId="164" fontId="0" fillId="0" borderId="30" xfId="0" applyNumberFormat="1" applyBorder="1" applyAlignment="1">
      <alignment horizontal="left"/>
    </xf>
    <xf numFmtId="165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left"/>
    </xf>
    <xf numFmtId="165" fontId="0" fillId="3" borderId="9" xfId="0" applyNumberForma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left"/>
    </xf>
    <xf numFmtId="165" fontId="0" fillId="3" borderId="27" xfId="0" applyNumberFormat="1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27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22" xfId="0" applyFill="1" applyBorder="1"/>
    <xf numFmtId="0" fontId="0" fillId="0" borderId="23" xfId="0" applyBorder="1"/>
    <xf numFmtId="0" fontId="0" fillId="3" borderId="23" xfId="0" applyFill="1" applyBorder="1"/>
    <xf numFmtId="0" fontId="0" fillId="0" borderId="24" xfId="0" applyBorder="1"/>
    <xf numFmtId="0" fontId="0" fillId="3" borderId="29" xfId="0" applyFill="1" applyBorder="1"/>
    <xf numFmtId="164" fontId="1" fillId="3" borderId="23" xfId="0" applyNumberFormat="1" applyFont="1" applyFill="1" applyBorder="1" applyAlignment="1"/>
    <xf numFmtId="0" fontId="8" fillId="0" borderId="23" xfId="0" applyFont="1" applyBorder="1"/>
    <xf numFmtId="164" fontId="1" fillId="3" borderId="22" xfId="0" applyNumberFormat="1" applyFont="1" applyFill="1" applyBorder="1" applyAlignment="1"/>
    <xf numFmtId="164" fontId="0" fillId="2" borderId="6" xfId="0" applyNumberFormat="1" applyFill="1" applyBorder="1" applyAlignment="1">
      <alignment horizontal="left"/>
    </xf>
    <xf numFmtId="165" fontId="0" fillId="2" borderId="7" xfId="0" applyNumberForma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164" fontId="0" fillId="0" borderId="33" xfId="0" applyNumberFormat="1" applyBorder="1" applyAlignment="1">
      <alignment horizontal="left"/>
    </xf>
    <xf numFmtId="165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left"/>
    </xf>
    <xf numFmtId="165" fontId="0" fillId="3" borderId="12" xfId="0" applyNumberForma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7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 vertical="center"/>
    </xf>
    <xf numFmtId="164" fontId="0" fillId="0" borderId="37" xfId="0" applyNumberFormat="1" applyBorder="1" applyAlignment="1">
      <alignment horizontal="left"/>
    </xf>
    <xf numFmtId="165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/>
    </xf>
    <xf numFmtId="0" fontId="8" fillId="0" borderId="40" xfId="0" applyFont="1" applyBorder="1"/>
    <xf numFmtId="164" fontId="0" fillId="0" borderId="26" xfId="0" applyNumberFormat="1" applyBorder="1" applyAlignment="1">
      <alignment horizontal="left"/>
    </xf>
    <xf numFmtId="165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/>
    </xf>
    <xf numFmtId="0" fontId="8" fillId="0" borderId="29" xfId="0" applyFont="1" applyBorder="1"/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0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0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</xdr:colOff>
      <xdr:row>20</xdr:row>
      <xdr:rowOff>91440</xdr:rowOff>
    </xdr:from>
    <xdr:to>
      <xdr:col>8</xdr:col>
      <xdr:colOff>556260</xdr:colOff>
      <xdr:row>20</xdr:row>
      <xdr:rowOff>91440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44340" y="4541520"/>
          <a:ext cx="495300" cy="0"/>
        </a:xfrm>
        <a:prstGeom prst="straightConnector1">
          <a:avLst/>
        </a:prstGeom>
        <a:ln w="762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7620</xdr:colOff>
      <xdr:row>26</xdr:row>
      <xdr:rowOff>167640</xdr:rowOff>
    </xdr:from>
    <xdr:to>
      <xdr:col>14</xdr:col>
      <xdr:colOff>556260</xdr:colOff>
      <xdr:row>31</xdr:row>
      <xdr:rowOff>139152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8740" y="5631180"/>
          <a:ext cx="7048500" cy="885912"/>
        </a:xfrm>
        <a:prstGeom prst="rect">
          <a:avLst/>
        </a:prstGeom>
      </xdr:spPr>
    </xdr:pic>
    <xdr:clientData/>
  </xdr:twoCellAnchor>
  <xdr:twoCellAnchor editAs="oneCell">
    <xdr:from>
      <xdr:col>3</xdr:col>
      <xdr:colOff>7620</xdr:colOff>
      <xdr:row>33</xdr:row>
      <xdr:rowOff>22860</xdr:rowOff>
    </xdr:from>
    <xdr:to>
      <xdr:col>14</xdr:col>
      <xdr:colOff>579120</xdr:colOff>
      <xdr:row>37</xdr:row>
      <xdr:rowOff>180126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8740" y="6819900"/>
          <a:ext cx="7071360" cy="88878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40</xdr:row>
      <xdr:rowOff>22860</xdr:rowOff>
    </xdr:from>
    <xdr:to>
      <xdr:col>14</xdr:col>
      <xdr:colOff>581944</xdr:colOff>
      <xdr:row>44</xdr:row>
      <xdr:rowOff>167640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1120" y="8100060"/>
          <a:ext cx="7081804" cy="8763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14</xdr:col>
      <xdr:colOff>571500</xdr:colOff>
      <xdr:row>51</xdr:row>
      <xdr:rowOff>161296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41120" y="9380220"/>
          <a:ext cx="7071360" cy="89281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54</xdr:row>
      <xdr:rowOff>15240</xdr:rowOff>
    </xdr:from>
    <xdr:to>
      <xdr:col>14</xdr:col>
      <xdr:colOff>594360</xdr:colOff>
      <xdr:row>59</xdr:row>
      <xdr:rowOff>3859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41120" y="10683240"/>
          <a:ext cx="7094220" cy="903019"/>
        </a:xfrm>
        <a:prstGeom prst="rect">
          <a:avLst/>
        </a:prstGeom>
      </xdr:spPr>
    </xdr:pic>
    <xdr:clientData/>
  </xdr:twoCellAnchor>
  <xdr:twoCellAnchor editAs="oneCell">
    <xdr:from>
      <xdr:col>2</xdr:col>
      <xdr:colOff>548640</xdr:colOff>
      <xdr:row>63</xdr:row>
      <xdr:rowOff>15239</xdr:rowOff>
    </xdr:from>
    <xdr:to>
      <xdr:col>7</xdr:col>
      <xdr:colOff>274320</xdr:colOff>
      <xdr:row>78</xdr:row>
      <xdr:rowOff>17078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 rotWithShape="1">
        <a:blip xmlns:r="http://schemas.openxmlformats.org/officeDocument/2006/relationships" r:embed="rId6"/>
        <a:srcRect l="50055" t="3467" r="34584" b="42795"/>
        <a:stretch/>
      </xdr:blipFill>
      <xdr:spPr bwMode="auto">
        <a:xfrm>
          <a:off x="1280160" y="12336779"/>
          <a:ext cx="2567940" cy="27450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419100</xdr:colOff>
      <xdr:row>73</xdr:row>
      <xdr:rowOff>91440</xdr:rowOff>
    </xdr:from>
    <xdr:to>
      <xdr:col>7</xdr:col>
      <xdr:colOff>419100</xdr:colOff>
      <xdr:row>75</xdr:row>
      <xdr:rowOff>160020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50620" y="14241780"/>
          <a:ext cx="2842260" cy="4343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1</xdr:col>
      <xdr:colOff>276225</xdr:colOff>
      <xdr:row>1</xdr:row>
      <xdr:rowOff>149873</xdr:rowOff>
    </xdr:from>
    <xdr:to>
      <xdr:col>5</xdr:col>
      <xdr:colOff>180975</xdr:colOff>
      <xdr:row>8</xdr:row>
      <xdr:rowOff>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65B6C8-9F41-406D-8746-72FDB3349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64173"/>
          <a:ext cx="2133600" cy="1941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552449</xdr:colOff>
      <xdr:row>0</xdr:row>
      <xdr:rowOff>86298</xdr:rowOff>
    </xdr:from>
    <xdr:to>
      <xdr:col>9</xdr:col>
      <xdr:colOff>1673568</xdr:colOff>
      <xdr:row>5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FC8B11-2055-4603-88CB-9A58530034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53"/>
        <a:stretch/>
      </xdr:blipFill>
      <xdr:spPr>
        <a:xfrm>
          <a:off x="11572874" y="86298"/>
          <a:ext cx="1121119" cy="999552"/>
        </a:xfrm>
        <a:prstGeom prst="rect">
          <a:avLst/>
        </a:prstGeom>
      </xdr:spPr>
    </xdr:pic>
    <xdr:clientData/>
  </xdr:twoCellAnchor>
  <xdr:twoCellAnchor editAs="oneCell">
    <xdr:from>
      <xdr:col>3</xdr:col>
      <xdr:colOff>401955</xdr:colOff>
      <xdr:row>0</xdr:row>
      <xdr:rowOff>125287</xdr:rowOff>
    </xdr:from>
    <xdr:to>
      <xdr:col>3</xdr:col>
      <xdr:colOff>1455420</xdr:colOff>
      <xdr:row>5</xdr:row>
      <xdr:rowOff>153031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5CC56C-B419-41F2-9C73-C91F92B02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7130" y="125287"/>
          <a:ext cx="1053465" cy="9516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571499</xdr:colOff>
      <xdr:row>0</xdr:row>
      <xdr:rowOff>133923</xdr:rowOff>
    </xdr:from>
    <xdr:to>
      <xdr:col>9</xdr:col>
      <xdr:colOff>1692618</xdr:colOff>
      <xdr:row>6</xdr:row>
      <xdr:rowOff>47625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435458B-F76D-4A79-BE62-F9A8EB21FD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53"/>
        <a:stretch/>
      </xdr:blipFill>
      <xdr:spPr>
        <a:xfrm>
          <a:off x="11601449" y="133923"/>
          <a:ext cx="1121119" cy="999552"/>
        </a:xfrm>
        <a:prstGeom prst="rect">
          <a:avLst/>
        </a:prstGeom>
      </xdr:spPr>
    </xdr:pic>
    <xdr:clientData/>
  </xdr:twoCellAnchor>
  <xdr:twoCellAnchor editAs="oneCell">
    <xdr:from>
      <xdr:col>3</xdr:col>
      <xdr:colOff>405765</xdr:colOff>
      <xdr:row>0</xdr:row>
      <xdr:rowOff>140970</xdr:rowOff>
    </xdr:from>
    <xdr:to>
      <xdr:col>3</xdr:col>
      <xdr:colOff>1459230</xdr:colOff>
      <xdr:row>6</xdr:row>
      <xdr:rowOff>12504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81A5323-578D-4751-BBA9-8DB4C8C67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0465" y="140970"/>
          <a:ext cx="1053465" cy="9573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533399</xdr:colOff>
      <xdr:row>1</xdr:row>
      <xdr:rowOff>29148</xdr:rowOff>
    </xdr:from>
    <xdr:to>
      <xdr:col>9</xdr:col>
      <xdr:colOff>1654518</xdr:colOff>
      <xdr:row>6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8F58A7B-6A2B-440E-8DED-906D7CC18F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53"/>
        <a:stretch/>
      </xdr:blipFill>
      <xdr:spPr>
        <a:xfrm>
          <a:off x="11563349" y="210123"/>
          <a:ext cx="1121119" cy="999552"/>
        </a:xfrm>
        <a:prstGeom prst="rect">
          <a:avLst/>
        </a:prstGeom>
      </xdr:spPr>
    </xdr:pic>
    <xdr:clientData/>
  </xdr:twoCellAnchor>
  <xdr:twoCellAnchor editAs="oneCell">
    <xdr:from>
      <xdr:col>3</xdr:col>
      <xdr:colOff>421005</xdr:colOff>
      <xdr:row>1</xdr:row>
      <xdr:rowOff>66675</xdr:rowOff>
    </xdr:from>
    <xdr:to>
      <xdr:col>3</xdr:col>
      <xdr:colOff>1466850</xdr:colOff>
      <xdr:row>6</xdr:row>
      <xdr:rowOff>117279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714D830-8214-456D-9B0E-9EB8E5C15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5705" y="247650"/>
          <a:ext cx="1045845" cy="9554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600074</xdr:colOff>
      <xdr:row>2</xdr:row>
      <xdr:rowOff>38673</xdr:rowOff>
    </xdr:from>
    <xdr:to>
      <xdr:col>9</xdr:col>
      <xdr:colOff>1721193</xdr:colOff>
      <xdr:row>7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7B32528-B041-4C8D-8A28-8E9FE411BA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53"/>
        <a:stretch/>
      </xdr:blipFill>
      <xdr:spPr>
        <a:xfrm>
          <a:off x="11630024" y="419673"/>
          <a:ext cx="1121119" cy="999552"/>
        </a:xfrm>
        <a:prstGeom prst="rect">
          <a:avLst/>
        </a:prstGeom>
      </xdr:spPr>
    </xdr:pic>
    <xdr:clientData/>
  </xdr:twoCellAnchor>
  <xdr:twoCellAnchor editAs="oneCell">
    <xdr:from>
      <xdr:col>3</xdr:col>
      <xdr:colOff>430530</xdr:colOff>
      <xdr:row>2</xdr:row>
      <xdr:rowOff>0</xdr:rowOff>
    </xdr:from>
    <xdr:to>
      <xdr:col>3</xdr:col>
      <xdr:colOff>1476375</xdr:colOff>
      <xdr:row>7</xdr:row>
      <xdr:rowOff>50604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96EF10A-9E67-4031-B1E3-63AE41C3E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5230" y="361950"/>
          <a:ext cx="1045845" cy="955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581024</xdr:colOff>
      <xdr:row>1</xdr:row>
      <xdr:rowOff>170118</xdr:rowOff>
    </xdr:from>
    <xdr:to>
      <xdr:col>9</xdr:col>
      <xdr:colOff>1705953</xdr:colOff>
      <xdr:row>7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2B6CF5-9949-4A90-A1A9-22CBDFBBD5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53"/>
        <a:stretch/>
      </xdr:blipFill>
      <xdr:spPr>
        <a:xfrm>
          <a:off x="11906249" y="351093"/>
          <a:ext cx="1124929" cy="1001457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2</xdr:row>
      <xdr:rowOff>0</xdr:rowOff>
    </xdr:from>
    <xdr:to>
      <xdr:col>3</xdr:col>
      <xdr:colOff>1457325</xdr:colOff>
      <xdr:row>7</xdr:row>
      <xdr:rowOff>46794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7278346-8E8B-46C9-ACD3-020E3FCD3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61950"/>
          <a:ext cx="1057275" cy="9516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647699</xdr:colOff>
      <xdr:row>2</xdr:row>
      <xdr:rowOff>76773</xdr:rowOff>
    </xdr:from>
    <xdr:to>
      <xdr:col>9</xdr:col>
      <xdr:colOff>1772628</xdr:colOff>
      <xdr:row>7</xdr:row>
      <xdr:rowOff>167640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D6FFE2F-2A02-4EBD-A943-C806F43372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53"/>
        <a:stretch/>
      </xdr:blipFill>
      <xdr:spPr>
        <a:xfrm>
          <a:off x="11972924" y="438723"/>
          <a:ext cx="1124929" cy="995742"/>
        </a:xfrm>
        <a:prstGeom prst="rect">
          <a:avLst/>
        </a:prstGeom>
      </xdr:spPr>
    </xdr:pic>
    <xdr:clientData/>
  </xdr:twoCellAnchor>
  <xdr:twoCellAnchor editAs="oneCell">
    <xdr:from>
      <xdr:col>3</xdr:col>
      <xdr:colOff>440055</xdr:colOff>
      <xdr:row>2</xdr:row>
      <xdr:rowOff>91440</xdr:rowOff>
    </xdr:from>
    <xdr:to>
      <xdr:col>3</xdr:col>
      <xdr:colOff>1495425</xdr:colOff>
      <xdr:row>7</xdr:row>
      <xdr:rowOff>142044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504C99-660E-42A6-B961-82B2A5977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4755" y="453390"/>
          <a:ext cx="1055370" cy="95547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664844</xdr:colOff>
      <xdr:row>3</xdr:row>
      <xdr:rowOff>44388</xdr:rowOff>
    </xdr:from>
    <xdr:to>
      <xdr:col>9</xdr:col>
      <xdr:colOff>1789773</xdr:colOff>
      <xdr:row>8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BA676E-AB7A-45F9-BE84-9C61AB56E1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53"/>
        <a:stretch/>
      </xdr:blipFill>
      <xdr:spPr>
        <a:xfrm>
          <a:off x="11990069" y="587313"/>
          <a:ext cx="1124929" cy="1003362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3</xdr:row>
      <xdr:rowOff>76200</xdr:rowOff>
    </xdr:from>
    <xdr:to>
      <xdr:col>3</xdr:col>
      <xdr:colOff>1554480</xdr:colOff>
      <xdr:row>8</xdr:row>
      <xdr:rowOff>122994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554EE5A-7BD1-47F7-A175-0C1C9D7AE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619125"/>
          <a:ext cx="1059180" cy="951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82"/>
  <sheetViews>
    <sheetView tabSelected="1" workbookViewId="0">
      <selection activeCell="E19" sqref="E19:H19"/>
    </sheetView>
  </sheetViews>
  <sheetFormatPr defaultRowHeight="15" x14ac:dyDescent="0.25"/>
  <cols>
    <col min="1" max="1" width="1.7109375" customWidth="1"/>
    <col min="5" max="5" width="5.85546875" customWidth="1"/>
    <col min="13" max="13" width="8.85546875" customWidth="1"/>
    <col min="15" max="15" width="12.7109375" customWidth="1"/>
  </cols>
  <sheetData>
    <row r="1" spans="2:15" ht="9" customHeight="1" thickBot="1" x14ac:dyDescent="0.3"/>
    <row r="2" spans="2:15" x14ac:dyDescent="0.25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2:15" x14ac:dyDescent="0.25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2:15" x14ac:dyDescent="0.25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2:15" ht="46.5" x14ac:dyDescent="0.7">
      <c r="B5" s="35"/>
      <c r="C5" s="36"/>
      <c r="D5" s="36"/>
      <c r="E5" s="153" t="s">
        <v>65</v>
      </c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2:15" ht="46.5" x14ac:dyDescent="0.7">
      <c r="B6" s="35"/>
      <c r="C6" s="36"/>
      <c r="D6" s="36"/>
      <c r="E6" s="153" t="s">
        <v>15</v>
      </c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x14ac:dyDescent="0.25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2:15" x14ac:dyDescent="0.2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2:15" ht="15.75" thickBot="1" x14ac:dyDescent="0.3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2:15" x14ac:dyDescent="0.2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2:15" ht="18.75" x14ac:dyDescent="0.3">
      <c r="B11" s="155" t="s">
        <v>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</row>
    <row r="12" spans="2:15" x14ac:dyDescent="0.25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</row>
    <row r="13" spans="2:15" x14ac:dyDescent="0.25">
      <c r="B13" s="2"/>
      <c r="C13" s="22" t="s">
        <v>1</v>
      </c>
      <c r="D13" s="3" t="s">
        <v>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</row>
    <row r="14" spans="2:15" x14ac:dyDescent="0.25">
      <c r="B14" s="2"/>
      <c r="C14" s="3"/>
      <c r="D14" s="3" t="s">
        <v>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2:15" ht="15.75" thickBot="1" x14ac:dyDescent="0.3">
      <c r="B15" s="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x14ac:dyDescent="0.25">
      <c r="B16" s="2"/>
      <c r="C16" s="22" t="s">
        <v>4</v>
      </c>
      <c r="D16" s="3" t="s">
        <v>16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2:15" x14ac:dyDescent="0.25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</row>
    <row r="18" spans="2:15" x14ac:dyDescent="0.25">
      <c r="B18" s="2"/>
      <c r="C18" s="3"/>
      <c r="D18" s="3"/>
      <c r="E18" s="158" t="s">
        <v>18</v>
      </c>
      <c r="F18" s="158"/>
      <c r="G18" s="158"/>
      <c r="H18" s="158"/>
      <c r="I18" s="3"/>
      <c r="J18" s="3"/>
      <c r="K18" s="158" t="s">
        <v>19</v>
      </c>
      <c r="L18" s="158"/>
      <c r="M18" s="158"/>
      <c r="N18" s="158"/>
      <c r="O18" s="4"/>
    </row>
    <row r="19" spans="2:15" x14ac:dyDescent="0.25">
      <c r="B19" s="2"/>
      <c r="C19" s="23" t="s">
        <v>17</v>
      </c>
      <c r="D19" s="10" t="s">
        <v>14</v>
      </c>
      <c r="E19" s="151" t="s">
        <v>10</v>
      </c>
      <c r="F19" s="151"/>
      <c r="G19" s="151"/>
      <c r="H19" s="151"/>
      <c r="I19" s="3"/>
      <c r="J19" s="10" t="s">
        <v>14</v>
      </c>
      <c r="K19" s="151" t="s">
        <v>10</v>
      </c>
      <c r="L19" s="151"/>
      <c r="M19" s="151"/>
      <c r="N19" s="151"/>
      <c r="O19" s="4"/>
    </row>
    <row r="20" spans="2:15" x14ac:dyDescent="0.25">
      <c r="B20" s="2"/>
      <c r="C20" s="3"/>
      <c r="D20" s="10">
        <v>1</v>
      </c>
      <c r="E20" s="152"/>
      <c r="F20" s="152"/>
      <c r="G20" s="152"/>
      <c r="H20" s="152"/>
      <c r="I20" s="3"/>
      <c r="J20" s="10">
        <v>1</v>
      </c>
      <c r="K20" s="152" t="s">
        <v>11</v>
      </c>
      <c r="L20" s="152"/>
      <c r="M20" s="152"/>
      <c r="N20" s="152"/>
      <c r="O20" s="4"/>
    </row>
    <row r="21" spans="2:15" x14ac:dyDescent="0.25">
      <c r="B21" s="2"/>
      <c r="C21" s="3"/>
      <c r="D21" s="10">
        <v>2</v>
      </c>
      <c r="E21" s="152"/>
      <c r="F21" s="152"/>
      <c r="G21" s="152"/>
      <c r="H21" s="152"/>
      <c r="I21" s="3"/>
      <c r="J21" s="10">
        <v>2</v>
      </c>
      <c r="K21" s="152" t="s">
        <v>12</v>
      </c>
      <c r="L21" s="152"/>
      <c r="M21" s="152"/>
      <c r="N21" s="152"/>
      <c r="O21" s="4"/>
    </row>
    <row r="22" spans="2:15" x14ac:dyDescent="0.25">
      <c r="B22" s="2"/>
      <c r="C22" s="3"/>
      <c r="D22" s="10">
        <v>3</v>
      </c>
      <c r="E22" s="152"/>
      <c r="F22" s="152"/>
      <c r="G22" s="152"/>
      <c r="H22" s="152"/>
      <c r="I22" s="3"/>
      <c r="J22" s="10">
        <v>3</v>
      </c>
      <c r="K22" s="152" t="s">
        <v>20</v>
      </c>
      <c r="L22" s="152"/>
      <c r="M22" s="152"/>
      <c r="N22" s="152"/>
      <c r="O22" s="4"/>
    </row>
    <row r="23" spans="2:15" x14ac:dyDescent="0.25">
      <c r="B23" s="2"/>
      <c r="C23" s="3"/>
      <c r="D23" s="10">
        <v>4</v>
      </c>
      <c r="E23" s="152"/>
      <c r="F23" s="152"/>
      <c r="G23" s="152"/>
      <c r="H23" s="152"/>
      <c r="I23" s="3"/>
      <c r="J23" s="10">
        <v>4</v>
      </c>
      <c r="K23" s="152" t="s">
        <v>13</v>
      </c>
      <c r="L23" s="152"/>
      <c r="M23" s="152"/>
      <c r="N23" s="152"/>
      <c r="O23" s="4"/>
    </row>
    <row r="24" spans="2:15" x14ac:dyDescent="0.25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2:15" x14ac:dyDescent="0.25">
      <c r="B25" s="2"/>
      <c r="C25" s="3"/>
      <c r="D25" s="3" t="s">
        <v>36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</row>
    <row r="26" spans="2:15" ht="7.9" customHeight="1" x14ac:dyDescent="0.25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</row>
    <row r="27" spans="2:15" x14ac:dyDescent="0.25">
      <c r="B27" s="2"/>
      <c r="C27" s="3"/>
      <c r="D27" s="149" t="s">
        <v>18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50"/>
    </row>
    <row r="28" spans="2:15" x14ac:dyDescent="0.25">
      <c r="B28" s="2"/>
      <c r="C28" s="23" t="s">
        <v>17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2:15" x14ac:dyDescent="0.25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  <row r="30" spans="2:15" x14ac:dyDescent="0.25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</row>
    <row r="31" spans="2:15" x14ac:dyDescent="0.25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</row>
    <row r="32" spans="2:15" x14ac:dyDescent="0.25"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2:15" ht="18.600000000000001" customHeight="1" x14ac:dyDescent="0.25">
      <c r="B33" s="2"/>
      <c r="C33" s="3"/>
      <c r="D33" s="149" t="s">
        <v>35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50"/>
    </row>
    <row r="34" spans="2:15" x14ac:dyDescent="0.25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</row>
    <row r="35" spans="2:15" x14ac:dyDescent="0.25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</row>
    <row r="36" spans="2:15" x14ac:dyDescent="0.25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7" spans="2:15" x14ac:dyDescent="0.25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</row>
    <row r="38" spans="2:15" x14ac:dyDescent="0.25"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</row>
    <row r="39" spans="2:15" ht="15.75" thickBot="1" x14ac:dyDescent="0.3"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</row>
    <row r="40" spans="2:15" x14ac:dyDescent="0.25">
      <c r="B40" s="2"/>
      <c r="C40" s="22" t="s">
        <v>21</v>
      </c>
      <c r="D40" s="3" t="s">
        <v>41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</row>
    <row r="41" spans="2:15" x14ac:dyDescent="0.25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</row>
    <row r="42" spans="2:15" x14ac:dyDescent="0.25">
      <c r="B42" s="2"/>
      <c r="C42" s="23" t="s">
        <v>17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</row>
    <row r="43" spans="2:15" x14ac:dyDescent="0.25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/>
    </row>
    <row r="44" spans="2:15" x14ac:dyDescent="0.25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</row>
    <row r="45" spans="2:15" x14ac:dyDescent="0.25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</row>
    <row r="46" spans="2:15" ht="15.75" thickBot="1" x14ac:dyDescent="0.3">
      <c r="B46" s="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</row>
    <row r="47" spans="2:15" x14ac:dyDescent="0.25">
      <c r="B47" s="2"/>
      <c r="C47" s="22" t="s">
        <v>37</v>
      </c>
      <c r="D47" s="3" t="s">
        <v>38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</row>
    <row r="48" spans="2:15" x14ac:dyDescent="0.25"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</row>
    <row r="49" spans="2:15" x14ac:dyDescent="0.25">
      <c r="B49" s="2"/>
      <c r="C49" s="23" t="s">
        <v>17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</row>
    <row r="50" spans="2:15" x14ac:dyDescent="0.25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</row>
    <row r="51" spans="2:15" x14ac:dyDescent="0.25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</row>
    <row r="52" spans="2:15" x14ac:dyDescent="0.25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  <row r="53" spans="2:15" ht="15.75" thickBot="1" x14ac:dyDescent="0.3">
      <c r="B53" s="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2:15" x14ac:dyDescent="0.25">
      <c r="B54" s="2"/>
      <c r="C54" s="22" t="s">
        <v>39</v>
      </c>
      <c r="D54" s="3" t="s">
        <v>40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</row>
    <row r="55" spans="2:15" x14ac:dyDescent="0.25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/>
    </row>
    <row r="56" spans="2:15" x14ac:dyDescent="0.25">
      <c r="B56" s="2"/>
      <c r="C56" s="23" t="s">
        <v>17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</row>
    <row r="57" spans="2:15" x14ac:dyDescent="0.25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/>
    </row>
    <row r="58" spans="2:15" x14ac:dyDescent="0.25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/>
    </row>
    <row r="59" spans="2:15" x14ac:dyDescent="0.25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</row>
    <row r="60" spans="2:15" ht="15.75" thickBot="1" x14ac:dyDescent="0.3"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</row>
    <row r="61" spans="2:15" x14ac:dyDescent="0.25">
      <c r="B61" s="2"/>
      <c r="C61" s="22" t="s">
        <v>42</v>
      </c>
      <c r="D61" s="3" t="s">
        <v>43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</row>
    <row r="62" spans="2:15" x14ac:dyDescent="0.25">
      <c r="B62" s="2"/>
      <c r="C62" s="3"/>
      <c r="D62" s="3" t="s">
        <v>44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</row>
    <row r="63" spans="2:15" x14ac:dyDescent="0.25">
      <c r="B63" s="2"/>
      <c r="C63" s="3"/>
      <c r="D63" s="3" t="s">
        <v>45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</row>
    <row r="64" spans="2:15" x14ac:dyDescent="0.25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</row>
    <row r="65" spans="2:15" x14ac:dyDescent="0.25"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</row>
    <row r="66" spans="2:15" x14ac:dyDescent="0.25">
      <c r="B66" s="2"/>
      <c r="C66" s="3"/>
      <c r="D66" s="3"/>
      <c r="E66" s="3"/>
      <c r="F66" s="3"/>
      <c r="G66" s="3"/>
      <c r="H66" s="3"/>
      <c r="I66" s="3" t="s">
        <v>46</v>
      </c>
      <c r="J66" s="3"/>
      <c r="K66" s="3"/>
      <c r="L66" s="3"/>
      <c r="M66" s="3"/>
      <c r="N66" s="3"/>
      <c r="O66" s="4"/>
    </row>
    <row r="67" spans="2:15" x14ac:dyDescent="0.25"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</row>
    <row r="68" spans="2:15" x14ac:dyDescent="0.25"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</row>
    <row r="69" spans="2:15" x14ac:dyDescent="0.25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</row>
    <row r="70" spans="2:15" x14ac:dyDescent="0.25"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</row>
    <row r="71" spans="2:15" x14ac:dyDescent="0.25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</row>
    <row r="72" spans="2:15" x14ac:dyDescent="0.25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</row>
    <row r="73" spans="2:15" x14ac:dyDescent="0.25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</row>
    <row r="74" spans="2:15" x14ac:dyDescent="0.25"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2:15" x14ac:dyDescent="0.25"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</row>
    <row r="76" spans="2:15" x14ac:dyDescent="0.25"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</row>
    <row r="77" spans="2:15" x14ac:dyDescent="0.25"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2:15" x14ac:dyDescent="0.25"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</row>
    <row r="79" spans="2:15" x14ac:dyDescent="0.25"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"/>
    </row>
    <row r="80" spans="2:15" x14ac:dyDescent="0.25"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</row>
    <row r="81" spans="2:15" x14ac:dyDescent="0.25"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"/>
    </row>
    <row r="82" spans="2:15" ht="15.75" thickBot="1" x14ac:dyDescent="0.3"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</row>
  </sheetData>
  <mergeCells count="17">
    <mergeCell ref="E6:O6"/>
    <mergeCell ref="E5:O5"/>
    <mergeCell ref="B11:O11"/>
    <mergeCell ref="E18:H18"/>
    <mergeCell ref="K18:N18"/>
    <mergeCell ref="D27:O27"/>
    <mergeCell ref="D33:O33"/>
    <mergeCell ref="E19:H19"/>
    <mergeCell ref="E20:H20"/>
    <mergeCell ref="E21:H21"/>
    <mergeCell ref="E22:H22"/>
    <mergeCell ref="E23:H23"/>
    <mergeCell ref="K19:N19"/>
    <mergeCell ref="K20:N20"/>
    <mergeCell ref="K21:N21"/>
    <mergeCell ref="K22:N22"/>
    <mergeCell ref="K23:N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4"/>
  <sheetViews>
    <sheetView workbookViewId="0">
      <selection activeCell="E12" sqref="E12"/>
    </sheetView>
  </sheetViews>
  <sheetFormatPr defaultRowHeight="15" x14ac:dyDescent="0.25"/>
  <cols>
    <col min="1" max="1" width="7" bestFit="1" customWidth="1"/>
    <col min="2" max="2" width="38.5703125" bestFit="1" customWidth="1"/>
    <col min="3" max="3" width="2.7109375" customWidth="1"/>
    <col min="4" max="4" width="26" style="8" bestFit="1" customWidth="1"/>
    <col min="5" max="5" width="10.5703125" style="14" bestFit="1" customWidth="1"/>
    <col min="6" max="6" width="23.7109375" style="9" customWidth="1"/>
    <col min="7" max="7" width="2.28515625" style="1" bestFit="1" customWidth="1"/>
    <col min="8" max="8" width="23.7109375" style="9" customWidth="1"/>
    <col min="9" max="9" width="30.7109375" style="9" customWidth="1"/>
    <col min="10" max="10" width="34.28515625" style="21" customWidth="1"/>
  </cols>
  <sheetData>
    <row r="1" spans="1:10" ht="14.45" customHeight="1" x14ac:dyDescent="0.25">
      <c r="A1" s="10" t="s">
        <v>14</v>
      </c>
      <c r="B1" s="10" t="s">
        <v>10</v>
      </c>
      <c r="D1" s="159" t="s">
        <v>66</v>
      </c>
      <c r="E1" s="160"/>
      <c r="F1" s="160"/>
      <c r="G1" s="160"/>
      <c r="H1" s="160"/>
      <c r="I1" s="160"/>
      <c r="J1" s="161"/>
    </row>
    <row r="2" spans="1:10" ht="14.45" customHeight="1" x14ac:dyDescent="0.25">
      <c r="A2" s="10">
        <v>1</v>
      </c>
      <c r="B2" s="11" t="s">
        <v>48</v>
      </c>
      <c r="D2" s="162"/>
      <c r="E2" s="163"/>
      <c r="F2" s="163"/>
      <c r="G2" s="163"/>
      <c r="H2" s="163"/>
      <c r="I2" s="163"/>
      <c r="J2" s="164"/>
    </row>
    <row r="3" spans="1:10" ht="14.45" customHeight="1" x14ac:dyDescent="0.25">
      <c r="A3" s="10">
        <v>2</v>
      </c>
      <c r="B3" s="11" t="s">
        <v>49</v>
      </c>
      <c r="D3" s="162" t="s">
        <v>47</v>
      </c>
      <c r="E3" s="163"/>
      <c r="F3" s="163"/>
      <c r="G3" s="163"/>
      <c r="H3" s="163"/>
      <c r="I3" s="163"/>
      <c r="J3" s="164"/>
    </row>
    <row r="4" spans="1:10" ht="15" customHeight="1" x14ac:dyDescent="0.25">
      <c r="A4" s="10">
        <v>3</v>
      </c>
      <c r="B4" s="11" t="s">
        <v>50</v>
      </c>
      <c r="D4" s="162"/>
      <c r="E4" s="163"/>
      <c r="F4" s="163"/>
      <c r="G4" s="163"/>
      <c r="H4" s="163"/>
      <c r="I4" s="163"/>
      <c r="J4" s="164"/>
    </row>
    <row r="5" spans="1:10" ht="15" customHeight="1" x14ac:dyDescent="0.25">
      <c r="A5" s="10">
        <v>4</v>
      </c>
      <c r="B5" s="11" t="s">
        <v>51</v>
      </c>
      <c r="D5" s="25"/>
      <c r="E5" s="26"/>
      <c r="F5" s="90" t="str">
        <f>B2</f>
        <v>Team 1</v>
      </c>
      <c r="G5" s="135"/>
      <c r="H5" s="90" t="str">
        <f>B3</f>
        <v>Team 2</v>
      </c>
      <c r="I5" s="90" t="str">
        <f>B4</f>
        <v>Team 3</v>
      </c>
      <c r="J5" s="27"/>
    </row>
    <row r="6" spans="1:10" ht="15" customHeight="1" x14ac:dyDescent="0.25">
      <c r="A6" s="24"/>
      <c r="B6" s="19"/>
      <c r="D6" s="25"/>
      <c r="E6" s="26"/>
      <c r="F6" s="92" t="str">
        <f>B5</f>
        <v>Team 4</v>
      </c>
      <c r="G6" s="136"/>
      <c r="H6" s="136"/>
      <c r="I6" s="136"/>
      <c r="J6" s="27"/>
    </row>
    <row r="7" spans="1:10" ht="6.6" customHeight="1" thickBot="1" x14ac:dyDescent="0.3">
      <c r="A7" s="24"/>
      <c r="B7" s="19"/>
      <c r="D7" s="29"/>
      <c r="E7" s="30"/>
      <c r="F7" s="30"/>
      <c r="G7" s="30"/>
      <c r="H7" s="30"/>
      <c r="I7" s="30"/>
      <c r="J7" s="31"/>
    </row>
    <row r="8" spans="1:10" ht="15.75" thickBot="1" x14ac:dyDescent="0.3">
      <c r="D8" s="123"/>
      <c r="E8" s="124" t="s">
        <v>5</v>
      </c>
      <c r="F8" s="125" t="s">
        <v>6</v>
      </c>
      <c r="G8" s="125"/>
      <c r="H8" s="125" t="s">
        <v>7</v>
      </c>
      <c r="I8" s="126" t="s">
        <v>8</v>
      </c>
      <c r="J8" s="127" t="s">
        <v>22</v>
      </c>
    </row>
    <row r="9" spans="1:10" x14ac:dyDescent="0.25">
      <c r="D9" s="68" t="s">
        <v>23</v>
      </c>
      <c r="E9" s="69"/>
      <c r="F9" s="69"/>
      <c r="G9" s="69"/>
      <c r="H9" s="69"/>
      <c r="I9" s="69"/>
      <c r="J9" s="118"/>
    </row>
    <row r="10" spans="1:10" x14ac:dyDescent="0.25">
      <c r="D10" s="15" t="s">
        <v>67</v>
      </c>
      <c r="E10" s="18"/>
      <c r="F10" s="55" t="str">
        <f>LOOKUP(1,NUMBERS, TEAMS)</f>
        <v>Team 1</v>
      </c>
      <c r="G10" s="56" t="s">
        <v>9</v>
      </c>
      <c r="H10" s="55" t="str">
        <f>LOOKUP(2,NUMBERS, TEAMS)</f>
        <v>Team 2</v>
      </c>
      <c r="I10" s="108"/>
      <c r="J10" s="117"/>
    </row>
    <row r="11" spans="1:10" x14ac:dyDescent="0.25">
      <c r="D11" s="15" t="str">
        <f>D10</f>
        <v>ENTER STARTING DATE HERE</v>
      </c>
      <c r="E11" s="18"/>
      <c r="F11" s="55" t="str">
        <f>LOOKUP(3,NUMBERS, TEAMS)</f>
        <v>Team 3</v>
      </c>
      <c r="G11" s="56" t="s">
        <v>9</v>
      </c>
      <c r="H11" s="55" t="str">
        <f>LOOKUP(4,NUMBERS, TEAMS)</f>
        <v>Team 4</v>
      </c>
      <c r="I11" s="108"/>
      <c r="J11" s="117"/>
    </row>
    <row r="12" spans="1:10" x14ac:dyDescent="0.25">
      <c r="D12" s="66" t="s">
        <v>24</v>
      </c>
      <c r="E12" s="67"/>
      <c r="F12" s="67"/>
      <c r="G12" s="67"/>
      <c r="H12" s="67"/>
      <c r="I12" s="67"/>
      <c r="J12" s="116"/>
    </row>
    <row r="13" spans="1:10" x14ac:dyDescent="0.25">
      <c r="D13" s="15" t="e">
        <f>D10+7</f>
        <v>#VALUE!</v>
      </c>
      <c r="E13" s="18"/>
      <c r="F13" s="55" t="str">
        <f>LOOKUP(1,NUMBERS, TEAMS)</f>
        <v>Team 1</v>
      </c>
      <c r="G13" s="56" t="s">
        <v>9</v>
      </c>
      <c r="H13" s="55" t="str">
        <f>LOOKUP(3,NUMBERS, TEAMS)</f>
        <v>Team 3</v>
      </c>
      <c r="I13" s="108"/>
      <c r="J13" s="117"/>
    </row>
    <row r="14" spans="1:10" x14ac:dyDescent="0.25">
      <c r="D14" s="15" t="e">
        <f>D11+7</f>
        <v>#VALUE!</v>
      </c>
      <c r="E14" s="18"/>
      <c r="F14" s="55" t="str">
        <f>LOOKUP(2,NUMBERS, TEAMS)</f>
        <v>Team 2</v>
      </c>
      <c r="G14" s="56" t="s">
        <v>9</v>
      </c>
      <c r="H14" s="55" t="str">
        <f>LOOKUP(4,NUMBERS, TEAMS)</f>
        <v>Team 4</v>
      </c>
      <c r="I14" s="108"/>
      <c r="J14" s="117"/>
    </row>
    <row r="15" spans="1:10" x14ac:dyDescent="0.25">
      <c r="D15" s="66" t="s">
        <v>25</v>
      </c>
      <c r="E15" s="67"/>
      <c r="F15" s="67"/>
      <c r="G15" s="67"/>
      <c r="H15" s="67"/>
      <c r="I15" s="67"/>
      <c r="J15" s="116"/>
    </row>
    <row r="16" spans="1:10" x14ac:dyDescent="0.25">
      <c r="D16" s="15" t="e">
        <f>D13+7</f>
        <v>#VALUE!</v>
      </c>
      <c r="E16" s="18"/>
      <c r="F16" s="55" t="str">
        <f>LOOKUP(1,NUMBERS, TEAMS)</f>
        <v>Team 1</v>
      </c>
      <c r="G16" s="56" t="s">
        <v>9</v>
      </c>
      <c r="H16" s="55" t="str">
        <f>LOOKUP(4,NUMBERS, TEAMS)</f>
        <v>Team 4</v>
      </c>
      <c r="I16" s="108"/>
      <c r="J16" s="117"/>
    </row>
    <row r="17" spans="4:10" x14ac:dyDescent="0.25">
      <c r="D17" s="15" t="e">
        <f>D14+7</f>
        <v>#VALUE!</v>
      </c>
      <c r="E17" s="18"/>
      <c r="F17" s="55" t="str">
        <f>LOOKUP(2,NUMBERS, TEAMS)</f>
        <v>Team 2</v>
      </c>
      <c r="G17" s="56" t="s">
        <v>9</v>
      </c>
      <c r="H17" s="55" t="str">
        <f>LOOKUP(3,NUMBERS, TEAMS)</f>
        <v>Team 3</v>
      </c>
      <c r="I17" s="108"/>
      <c r="J17" s="117"/>
    </row>
    <row r="18" spans="4:10" x14ac:dyDescent="0.25">
      <c r="D18" s="66" t="s">
        <v>26</v>
      </c>
      <c r="E18" s="67"/>
      <c r="F18" s="67"/>
      <c r="G18" s="67"/>
      <c r="H18" s="67"/>
      <c r="I18" s="67"/>
      <c r="J18" s="116"/>
    </row>
    <row r="19" spans="4:10" x14ac:dyDescent="0.25">
      <c r="D19" s="15" t="e">
        <f>D16+7</f>
        <v>#VALUE!</v>
      </c>
      <c r="E19" s="18"/>
      <c r="F19" s="55" t="str">
        <f>LOOKUP(2,NUMBERS, TEAMS)</f>
        <v>Team 2</v>
      </c>
      <c r="G19" s="56" t="s">
        <v>9</v>
      </c>
      <c r="H19" s="55" t="str">
        <f>LOOKUP(1,NUMBERS, TEAMS)</f>
        <v>Team 1</v>
      </c>
      <c r="I19" s="108"/>
      <c r="J19" s="117"/>
    </row>
    <row r="20" spans="4:10" x14ac:dyDescent="0.25">
      <c r="D20" s="15" t="e">
        <f>D17+7</f>
        <v>#VALUE!</v>
      </c>
      <c r="E20" s="18"/>
      <c r="F20" s="55" t="str">
        <f>LOOKUP(4,NUMBERS, TEAMS)</f>
        <v>Team 4</v>
      </c>
      <c r="G20" s="56" t="s">
        <v>9</v>
      </c>
      <c r="H20" s="55" t="str">
        <f>LOOKUP(3,NUMBERS, TEAMS)</f>
        <v>Team 3</v>
      </c>
      <c r="I20" s="108"/>
      <c r="J20" s="117"/>
    </row>
    <row r="21" spans="4:10" x14ac:dyDescent="0.25">
      <c r="D21" s="66" t="s">
        <v>27</v>
      </c>
      <c r="E21" s="67"/>
      <c r="F21" s="67"/>
      <c r="G21" s="67"/>
      <c r="H21" s="67"/>
      <c r="I21" s="67"/>
      <c r="J21" s="116"/>
    </row>
    <row r="22" spans="4:10" x14ac:dyDescent="0.25">
      <c r="D22" s="15" t="e">
        <f>D19+7</f>
        <v>#VALUE!</v>
      </c>
      <c r="E22" s="18"/>
      <c r="F22" s="55" t="str">
        <f>LOOKUP(3,NUMBERS, TEAMS)</f>
        <v>Team 3</v>
      </c>
      <c r="G22" s="56" t="s">
        <v>9</v>
      </c>
      <c r="H22" s="55" t="str">
        <f>LOOKUP(1,NUMBERS, TEAMS)</f>
        <v>Team 1</v>
      </c>
      <c r="I22" s="108"/>
      <c r="J22" s="117"/>
    </row>
    <row r="23" spans="4:10" x14ac:dyDescent="0.25">
      <c r="D23" s="15" t="e">
        <f>D20+7</f>
        <v>#VALUE!</v>
      </c>
      <c r="E23" s="18"/>
      <c r="F23" s="55" t="str">
        <f>LOOKUP(4,NUMBERS, TEAMS)</f>
        <v>Team 4</v>
      </c>
      <c r="G23" s="56" t="s">
        <v>9</v>
      </c>
      <c r="H23" s="55" t="str">
        <f>LOOKUP(2,NUMBERS, TEAMS)</f>
        <v>Team 2</v>
      </c>
      <c r="I23" s="108"/>
      <c r="J23" s="117"/>
    </row>
    <row r="24" spans="4:10" x14ac:dyDescent="0.25">
      <c r="D24" s="66" t="s">
        <v>28</v>
      </c>
      <c r="E24" s="67"/>
      <c r="F24" s="67"/>
      <c r="G24" s="67"/>
      <c r="H24" s="67"/>
      <c r="I24" s="67"/>
      <c r="J24" s="116"/>
    </row>
    <row r="25" spans="4:10" x14ac:dyDescent="0.25">
      <c r="D25" s="15" t="e">
        <f>D22+7</f>
        <v>#VALUE!</v>
      </c>
      <c r="E25" s="18"/>
      <c r="F25" s="55" t="str">
        <f>LOOKUP(4,NUMBERS, TEAMS)</f>
        <v>Team 4</v>
      </c>
      <c r="G25" s="56" t="s">
        <v>9</v>
      </c>
      <c r="H25" s="55" t="str">
        <f>LOOKUP(1,NUMBERS, TEAMS)</f>
        <v>Team 1</v>
      </c>
      <c r="I25" s="108"/>
      <c r="J25" s="117"/>
    </row>
    <row r="26" spans="4:10" x14ac:dyDescent="0.25">
      <c r="D26" s="15" t="e">
        <f>D23+7</f>
        <v>#VALUE!</v>
      </c>
      <c r="E26" s="18"/>
      <c r="F26" s="55" t="str">
        <f>LOOKUP(3,NUMBERS, TEAMS)</f>
        <v>Team 3</v>
      </c>
      <c r="G26" s="56" t="s">
        <v>9</v>
      </c>
      <c r="H26" s="55" t="str">
        <f>LOOKUP(2,NUMBERS, TEAMS)</f>
        <v>Team 2</v>
      </c>
      <c r="I26" s="108"/>
      <c r="J26" s="117"/>
    </row>
    <row r="27" spans="4:10" x14ac:dyDescent="0.25">
      <c r="D27" s="66" t="s">
        <v>30</v>
      </c>
      <c r="E27" s="67"/>
      <c r="F27" s="67"/>
      <c r="G27" s="67"/>
      <c r="H27" s="67"/>
      <c r="I27" s="67"/>
      <c r="J27" s="116"/>
    </row>
    <row r="28" spans="4:10" x14ac:dyDescent="0.25">
      <c r="D28" s="15" t="e">
        <f>D25+7</f>
        <v>#VALUE!</v>
      </c>
      <c r="E28" s="18"/>
      <c r="F28" s="55" t="str">
        <f>LOOKUP(1,NUMBERS, TEAMS)</f>
        <v>Team 1</v>
      </c>
      <c r="G28" s="56" t="s">
        <v>9</v>
      </c>
      <c r="H28" s="55" t="str">
        <f>LOOKUP(2,NUMBERS, TEAMS)</f>
        <v>Team 2</v>
      </c>
      <c r="I28" s="108"/>
      <c r="J28" s="117"/>
    </row>
    <row r="29" spans="4:10" x14ac:dyDescent="0.25">
      <c r="D29" s="15" t="e">
        <f>D26+7</f>
        <v>#VALUE!</v>
      </c>
      <c r="E29" s="18"/>
      <c r="F29" s="55" t="str">
        <f>LOOKUP(3,NUMBERS, TEAMS)</f>
        <v>Team 3</v>
      </c>
      <c r="G29" s="56" t="s">
        <v>9</v>
      </c>
      <c r="H29" s="55" t="str">
        <f>LOOKUP(4,NUMBERS, TEAMS)</f>
        <v>Team 4</v>
      </c>
      <c r="I29" s="108"/>
      <c r="J29" s="117"/>
    </row>
    <row r="30" spans="4:10" x14ac:dyDescent="0.25">
      <c r="D30" s="66" t="s">
        <v>29</v>
      </c>
      <c r="E30" s="67"/>
      <c r="F30" s="67"/>
      <c r="G30" s="67"/>
      <c r="H30" s="67"/>
      <c r="I30" s="67"/>
      <c r="J30" s="116"/>
    </row>
    <row r="31" spans="4:10" x14ac:dyDescent="0.25">
      <c r="D31" s="15" t="e">
        <f>D28+7</f>
        <v>#VALUE!</v>
      </c>
      <c r="E31" s="18"/>
      <c r="F31" s="55" t="str">
        <f>LOOKUP(1,NUMBERS, TEAMS)</f>
        <v>Team 1</v>
      </c>
      <c r="G31" s="56" t="s">
        <v>9</v>
      </c>
      <c r="H31" s="55" t="str">
        <f>LOOKUP(3,NUMBERS, TEAMS)</f>
        <v>Team 3</v>
      </c>
      <c r="I31" s="108"/>
      <c r="J31" s="117"/>
    </row>
    <row r="32" spans="4:10" x14ac:dyDescent="0.25">
      <c r="D32" s="137" t="e">
        <f>D29+7</f>
        <v>#VALUE!</v>
      </c>
      <c r="E32" s="138"/>
      <c r="F32" s="139" t="str">
        <f>LOOKUP(2,NUMBERS, TEAMS)</f>
        <v>Team 2</v>
      </c>
      <c r="G32" s="140" t="s">
        <v>9</v>
      </c>
      <c r="H32" s="139" t="str">
        <f>LOOKUP(4,NUMBERS, TEAMS)</f>
        <v>Team 4</v>
      </c>
      <c r="I32" s="141"/>
      <c r="J32" s="142"/>
    </row>
    <row r="33" spans="4:10" x14ac:dyDescent="0.25">
      <c r="D33" s="66" t="s">
        <v>31</v>
      </c>
      <c r="E33" s="67"/>
      <c r="F33" s="67"/>
      <c r="G33" s="67"/>
      <c r="H33" s="67"/>
      <c r="I33" s="67"/>
      <c r="J33" s="116"/>
    </row>
    <row r="34" spans="4:10" x14ac:dyDescent="0.25">
      <c r="D34" s="15" t="e">
        <f>D31+7</f>
        <v>#VALUE!</v>
      </c>
      <c r="E34" s="18"/>
      <c r="F34" s="55" t="str">
        <f>LOOKUP(1,NUMBERS, TEAMS)</f>
        <v>Team 1</v>
      </c>
      <c r="G34" s="56" t="s">
        <v>9</v>
      </c>
      <c r="H34" s="55" t="str">
        <f>LOOKUP(4,NUMBERS, TEAMS)</f>
        <v>Team 4</v>
      </c>
      <c r="I34" s="108"/>
      <c r="J34" s="117"/>
    </row>
    <row r="35" spans="4:10" ht="15.75" thickBot="1" x14ac:dyDescent="0.3">
      <c r="D35" s="15" t="e">
        <f>D32+7</f>
        <v>#VALUE!</v>
      </c>
      <c r="E35" s="18"/>
      <c r="F35" s="55" t="str">
        <f>LOOKUP(2,NUMBERS, TEAMS)</f>
        <v>Team 2</v>
      </c>
      <c r="G35" s="56" t="s">
        <v>9</v>
      </c>
      <c r="H35" s="55" t="str">
        <f>LOOKUP(3,NUMBERS, TEAMS)</f>
        <v>Team 3</v>
      </c>
      <c r="I35" s="108"/>
      <c r="J35" s="117"/>
    </row>
    <row r="36" spans="4:10" x14ac:dyDescent="0.25">
      <c r="D36" s="68" t="s">
        <v>32</v>
      </c>
      <c r="E36" s="69"/>
      <c r="F36" s="69"/>
      <c r="G36" s="69"/>
      <c r="H36" s="69"/>
      <c r="I36" s="69"/>
      <c r="J36" s="118"/>
    </row>
    <row r="37" spans="4:10" x14ac:dyDescent="0.25">
      <c r="D37" s="15" t="e">
        <f>D34+7</f>
        <v>#VALUE!</v>
      </c>
      <c r="E37" s="18"/>
      <c r="F37" s="55" t="str">
        <f>LOOKUP(2,NUMBERS, TEAMS)</f>
        <v>Team 2</v>
      </c>
      <c r="G37" s="56" t="s">
        <v>9</v>
      </c>
      <c r="H37" s="55" t="str">
        <f>LOOKUP(1,NUMBERS, TEAMS)</f>
        <v>Team 1</v>
      </c>
      <c r="I37" s="108"/>
      <c r="J37" s="76"/>
    </row>
    <row r="38" spans="4:10" ht="15.75" thickBot="1" x14ac:dyDescent="0.3">
      <c r="D38" s="15" t="e">
        <f>D35+7</f>
        <v>#VALUE!</v>
      </c>
      <c r="E38" s="20"/>
      <c r="F38" s="16" t="str">
        <f>LOOKUP(4,NUMBERS, TEAMS)</f>
        <v>Team 4</v>
      </c>
      <c r="G38" s="17" t="s">
        <v>9</v>
      </c>
      <c r="H38" s="16" t="str">
        <f>LOOKUP(3,NUMBERS, TEAMS)</f>
        <v>Team 3</v>
      </c>
      <c r="I38" s="109"/>
      <c r="J38" s="77"/>
    </row>
    <row r="39" spans="4:10" s="57" customFormat="1" x14ac:dyDescent="0.25">
      <c r="D39" s="66" t="s">
        <v>33</v>
      </c>
      <c r="E39" s="67"/>
      <c r="F39" s="67"/>
      <c r="G39" s="67"/>
      <c r="H39" s="67"/>
      <c r="I39" s="67"/>
      <c r="J39" s="116"/>
    </row>
    <row r="40" spans="4:10" x14ac:dyDescent="0.25">
      <c r="D40" s="143" t="e">
        <f>D37+7</f>
        <v>#VALUE!</v>
      </c>
      <c r="E40" s="144"/>
      <c r="F40" s="145" t="str">
        <f>LOOKUP(3,NUMBERS, TEAMS)</f>
        <v>Team 3</v>
      </c>
      <c r="G40" s="146" t="s">
        <v>9</v>
      </c>
      <c r="H40" s="145" t="str">
        <f>LOOKUP(1,NUMBERS, TEAMS)</f>
        <v>Team 1</v>
      </c>
      <c r="I40" s="147"/>
      <c r="J40" s="148"/>
    </row>
    <row r="41" spans="4:10" x14ac:dyDescent="0.25">
      <c r="D41" s="15" t="e">
        <f>D38+7</f>
        <v>#VALUE!</v>
      </c>
      <c r="E41" s="18"/>
      <c r="F41" s="12" t="str">
        <f>LOOKUP(4,NUMBERS, TEAMS)</f>
        <v>Team 4</v>
      </c>
      <c r="G41" s="13" t="s">
        <v>9</v>
      </c>
      <c r="H41" s="12" t="str">
        <f>LOOKUP(2,NUMBERS, TEAMS)</f>
        <v>Team 2</v>
      </c>
      <c r="I41" s="108"/>
      <c r="J41" s="117"/>
    </row>
    <row r="42" spans="4:10" x14ac:dyDescent="0.25">
      <c r="D42" s="66" t="s">
        <v>34</v>
      </c>
      <c r="E42" s="67"/>
      <c r="F42" s="67"/>
      <c r="G42" s="67"/>
      <c r="H42" s="67"/>
      <c r="I42" s="67"/>
      <c r="J42" s="116"/>
    </row>
    <row r="43" spans="4:10" x14ac:dyDescent="0.25">
      <c r="D43" s="15" t="e">
        <f>D40+7</f>
        <v>#VALUE!</v>
      </c>
      <c r="E43" s="18"/>
      <c r="F43" s="12" t="str">
        <f>LOOKUP(4,NUMBERS, TEAMS)</f>
        <v>Team 4</v>
      </c>
      <c r="G43" s="13" t="s">
        <v>9</v>
      </c>
      <c r="H43" s="12" t="str">
        <f>LOOKUP(1,NUMBERS, TEAMS)</f>
        <v>Team 1</v>
      </c>
      <c r="I43" s="108"/>
      <c r="J43" s="117"/>
    </row>
    <row r="44" spans="4:10" x14ac:dyDescent="0.25">
      <c r="D44" s="15" t="e">
        <f>D41+7</f>
        <v>#VALUE!</v>
      </c>
      <c r="E44" s="18"/>
      <c r="F44" s="12" t="str">
        <f>LOOKUP(3,NUMBERS, TEAMS)</f>
        <v>Team 3</v>
      </c>
      <c r="G44" s="13" t="s">
        <v>9</v>
      </c>
      <c r="H44" s="12" t="str">
        <f>LOOKUP(2,NUMBERS, TEAMS)</f>
        <v>Team 2</v>
      </c>
      <c r="I44" s="108"/>
      <c r="J44" s="117"/>
    </row>
  </sheetData>
  <mergeCells count="2">
    <mergeCell ref="D1:J2"/>
    <mergeCell ref="D3:J4"/>
  </mergeCells>
  <pageMargins left="0.7" right="0.7" top="0.75" bottom="0.75" header="0.3" footer="0.3"/>
  <pageSetup paperSize="9" scale="86" fitToHeight="0" orientation="landscape" r:id="rId1"/>
  <ignoredErrors>
    <ignoredError sqref="F40 H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6"/>
  <sheetViews>
    <sheetView workbookViewId="0">
      <selection activeCell="D3" sqref="D3:J4"/>
    </sheetView>
  </sheetViews>
  <sheetFormatPr defaultColWidth="9.140625" defaultRowHeight="15" x14ac:dyDescent="0.25"/>
  <cols>
    <col min="1" max="1" width="7.140625" style="44" bestFit="1" customWidth="1"/>
    <col min="2" max="2" width="38.5703125" style="44" bestFit="1" customWidth="1"/>
    <col min="3" max="3" width="2.7109375" style="44" customWidth="1"/>
    <col min="4" max="4" width="26" style="45" customWidth="1"/>
    <col min="5" max="5" width="10.5703125" style="46" customWidth="1"/>
    <col min="6" max="6" width="23.7109375" style="47" customWidth="1"/>
    <col min="7" max="7" width="2.28515625" style="48" bestFit="1" customWidth="1"/>
    <col min="8" max="8" width="23.7109375" style="47" customWidth="1"/>
    <col min="9" max="9" width="30.7109375" style="47" customWidth="1"/>
    <col min="10" max="10" width="34.28515625" style="44" customWidth="1"/>
    <col min="11" max="16384" width="9.140625" style="44"/>
  </cols>
  <sheetData>
    <row r="1" spans="1:11" ht="14.45" customHeight="1" x14ac:dyDescent="0.25">
      <c r="A1" s="10" t="s">
        <v>14</v>
      </c>
      <c r="B1" s="10" t="s">
        <v>10</v>
      </c>
      <c r="C1" s="57"/>
      <c r="D1" s="159" t="s">
        <v>66</v>
      </c>
      <c r="E1" s="160"/>
      <c r="F1" s="160"/>
      <c r="G1" s="160"/>
      <c r="H1" s="160"/>
      <c r="I1" s="160"/>
      <c r="J1" s="161"/>
      <c r="K1" s="57"/>
    </row>
    <row r="2" spans="1:11" ht="14.45" customHeight="1" x14ac:dyDescent="0.25">
      <c r="A2" s="62">
        <v>1</v>
      </c>
      <c r="B2" s="62" t="s">
        <v>48</v>
      </c>
      <c r="C2" s="57"/>
      <c r="D2" s="162"/>
      <c r="E2" s="163"/>
      <c r="F2" s="163"/>
      <c r="G2" s="163"/>
      <c r="H2" s="163"/>
      <c r="I2" s="163"/>
      <c r="J2" s="164"/>
      <c r="K2" s="57"/>
    </row>
    <row r="3" spans="1:11" ht="14.45" customHeight="1" x14ac:dyDescent="0.25">
      <c r="A3" s="62">
        <v>2</v>
      </c>
      <c r="B3" s="62" t="s">
        <v>49</v>
      </c>
      <c r="C3" s="57"/>
      <c r="D3" s="162" t="s">
        <v>47</v>
      </c>
      <c r="E3" s="163"/>
      <c r="F3" s="163"/>
      <c r="G3" s="163"/>
      <c r="H3" s="163"/>
      <c r="I3" s="163"/>
      <c r="J3" s="164"/>
      <c r="K3" s="57"/>
    </row>
    <row r="4" spans="1:11" ht="14.45" customHeight="1" x14ac:dyDescent="0.25">
      <c r="A4" s="62">
        <v>3</v>
      </c>
      <c r="B4" s="62" t="s">
        <v>50</v>
      </c>
      <c r="C4" s="57"/>
      <c r="D4" s="162"/>
      <c r="E4" s="163"/>
      <c r="F4" s="163"/>
      <c r="G4" s="163"/>
      <c r="H4" s="163"/>
      <c r="I4" s="163"/>
      <c r="J4" s="164"/>
      <c r="K4" s="57"/>
    </row>
    <row r="5" spans="1:11" ht="14.45" customHeight="1" x14ac:dyDescent="0.25">
      <c r="A5" s="62">
        <v>4</v>
      </c>
      <c r="B5" s="62" t="s">
        <v>51</v>
      </c>
      <c r="C5" s="57"/>
      <c r="D5" s="41"/>
      <c r="E5" s="42"/>
      <c r="F5" s="90" t="str">
        <f>B2</f>
        <v>Team 1</v>
      </c>
      <c r="G5" s="91"/>
      <c r="H5" s="90" t="str">
        <f>B3</f>
        <v>Team 2</v>
      </c>
      <c r="I5" s="90" t="str">
        <f>B4</f>
        <v>Team 3</v>
      </c>
      <c r="J5" s="43"/>
      <c r="K5" s="57"/>
    </row>
    <row r="6" spans="1:11" ht="14.45" customHeight="1" x14ac:dyDescent="0.25">
      <c r="A6" s="62">
        <v>5</v>
      </c>
      <c r="B6" s="62" t="s">
        <v>52</v>
      </c>
      <c r="C6" s="57"/>
      <c r="D6" s="41"/>
      <c r="E6" s="42"/>
      <c r="F6" s="92" t="str">
        <f>B5</f>
        <v>Team 4</v>
      </c>
      <c r="G6" s="93"/>
      <c r="H6" s="92" t="str">
        <f>B6</f>
        <v>Team 5</v>
      </c>
      <c r="I6" s="92" t="str">
        <f>B7</f>
        <v>Team 6</v>
      </c>
      <c r="J6" s="43"/>
      <c r="K6" s="57"/>
    </row>
    <row r="7" spans="1:11" ht="14.45" customHeight="1" thickBot="1" x14ac:dyDescent="0.3">
      <c r="A7" s="62">
        <v>6</v>
      </c>
      <c r="B7" s="62" t="s">
        <v>53</v>
      </c>
      <c r="C7" s="57"/>
      <c r="D7" s="41"/>
      <c r="E7" s="42"/>
      <c r="F7" s="42"/>
      <c r="G7" s="42"/>
      <c r="H7" s="42"/>
      <c r="I7" s="42"/>
      <c r="J7" s="43"/>
      <c r="K7" s="57"/>
    </row>
    <row r="8" spans="1:11" ht="15.75" thickBot="1" x14ac:dyDescent="0.3">
      <c r="D8" s="85"/>
      <c r="E8" s="86" t="s">
        <v>5</v>
      </c>
      <c r="F8" s="87" t="s">
        <v>6</v>
      </c>
      <c r="G8" s="87"/>
      <c r="H8" s="87" t="s">
        <v>7</v>
      </c>
      <c r="I8" s="88" t="s">
        <v>8</v>
      </c>
      <c r="J8" s="89" t="s">
        <v>22</v>
      </c>
    </row>
    <row r="9" spans="1:11" x14ac:dyDescent="0.25">
      <c r="D9" s="79" t="s">
        <v>23</v>
      </c>
      <c r="E9" s="80"/>
      <c r="F9" s="81"/>
      <c r="G9" s="82"/>
      <c r="H9" s="81"/>
      <c r="I9" s="83"/>
      <c r="J9" s="84"/>
    </row>
    <row r="10" spans="1:11" x14ac:dyDescent="0.25">
      <c r="D10" s="15" t="s">
        <v>67</v>
      </c>
      <c r="E10" s="49"/>
      <c r="F10" s="50" t="str">
        <f>LOOKUP(1,A2:A7, B2:B7)</f>
        <v>Team 1</v>
      </c>
      <c r="G10" s="51" t="s">
        <v>9</v>
      </c>
      <c r="H10" s="50" t="str">
        <f>LOOKUP(6,A2:A7, B2:B7)</f>
        <v>Team 6</v>
      </c>
      <c r="I10" s="73"/>
      <c r="J10" s="76"/>
    </row>
    <row r="11" spans="1:11" x14ac:dyDescent="0.25">
      <c r="D11" s="71" t="str">
        <f>D10</f>
        <v>ENTER STARTING DATE HERE</v>
      </c>
      <c r="E11" s="49"/>
      <c r="F11" s="50" t="str">
        <f>LOOKUP(2,A2:A7, B2:B7)</f>
        <v>Team 2</v>
      </c>
      <c r="G11" s="51" t="s">
        <v>9</v>
      </c>
      <c r="H11" s="50" t="str">
        <f>LOOKUP(5,A2:A7,B2:B7)</f>
        <v>Team 5</v>
      </c>
      <c r="I11" s="73"/>
      <c r="J11" s="76"/>
    </row>
    <row r="12" spans="1:11" x14ac:dyDescent="0.25">
      <c r="D12" s="71" t="str">
        <f>D10</f>
        <v>ENTER STARTING DATE HERE</v>
      </c>
      <c r="E12" s="49"/>
      <c r="F12" s="50" t="str">
        <f>LOOKUP(3,A2:A7, B2:B7)</f>
        <v>Team 3</v>
      </c>
      <c r="G12" s="51" t="s">
        <v>9</v>
      </c>
      <c r="H12" s="50" t="str">
        <f>LOOKUP(4,A2:A7, B2:B7)</f>
        <v>Team 4</v>
      </c>
      <c r="I12" s="74"/>
      <c r="J12" s="76"/>
    </row>
    <row r="13" spans="1:11" x14ac:dyDescent="0.25">
      <c r="D13" s="70" t="s">
        <v>24</v>
      </c>
      <c r="E13" s="63"/>
      <c r="F13" s="64"/>
      <c r="G13" s="65"/>
      <c r="H13" s="64"/>
      <c r="I13" s="72"/>
      <c r="J13" s="75"/>
    </row>
    <row r="14" spans="1:11" x14ac:dyDescent="0.25">
      <c r="D14" s="71" t="e">
        <f>D10+7</f>
        <v>#VALUE!</v>
      </c>
      <c r="E14" s="49"/>
      <c r="F14" s="50" t="str">
        <f>LOOKUP(5,A2:A7, B2:B7)</f>
        <v>Team 5</v>
      </c>
      <c r="G14" s="51" t="s">
        <v>9</v>
      </c>
      <c r="H14" s="50" t="str">
        <f>LOOKUP(1,A2:A7, B2:B7)</f>
        <v>Team 1</v>
      </c>
      <c r="I14" s="73"/>
      <c r="J14" s="76"/>
    </row>
    <row r="15" spans="1:11" x14ac:dyDescent="0.25">
      <c r="D15" s="71" t="e">
        <f t="shared" ref="D15:D16" si="0">D11+7</f>
        <v>#VALUE!</v>
      </c>
      <c r="E15" s="49"/>
      <c r="F15" s="50" t="str">
        <f>LOOKUP(4,A2:A7, B2:B7)</f>
        <v>Team 4</v>
      </c>
      <c r="G15" s="51" t="s">
        <v>9</v>
      </c>
      <c r="H15" s="50" t="str">
        <f>LOOKUP(2,A2:A7, B2:B7)</f>
        <v>Team 2</v>
      </c>
      <c r="I15" s="73"/>
      <c r="J15" s="76"/>
    </row>
    <row r="16" spans="1:11" x14ac:dyDescent="0.25">
      <c r="D16" s="71" t="e">
        <f t="shared" si="0"/>
        <v>#VALUE!</v>
      </c>
      <c r="E16" s="49"/>
      <c r="F16" s="50" t="str">
        <f>LOOKUP(6,A2:A7, B2:B7)</f>
        <v>Team 6</v>
      </c>
      <c r="G16" s="51" t="s">
        <v>9</v>
      </c>
      <c r="H16" s="50" t="str">
        <f>LOOKUP(3,A2:A7, B2:B7)</f>
        <v>Team 3</v>
      </c>
      <c r="I16" s="74"/>
      <c r="J16" s="76"/>
    </row>
    <row r="17" spans="4:10" x14ac:dyDescent="0.25">
      <c r="D17" s="70" t="s">
        <v>25</v>
      </c>
      <c r="E17" s="63"/>
      <c r="F17" s="64"/>
      <c r="G17" s="65"/>
      <c r="H17" s="64"/>
      <c r="I17" s="72"/>
      <c r="J17" s="75"/>
    </row>
    <row r="18" spans="4:10" x14ac:dyDescent="0.25">
      <c r="D18" s="71" t="e">
        <f>D14+7</f>
        <v>#VALUE!</v>
      </c>
      <c r="E18" s="49"/>
      <c r="F18" s="50" t="str">
        <f>LOOKUP(1,A2:A7, B2:B7)</f>
        <v>Team 1</v>
      </c>
      <c r="G18" s="51" t="s">
        <v>9</v>
      </c>
      <c r="H18" s="50" t="str">
        <f>LOOKUP(4,A2:A7, B2:B7)</f>
        <v>Team 4</v>
      </c>
      <c r="I18" s="73"/>
      <c r="J18" s="76"/>
    </row>
    <row r="19" spans="4:10" x14ac:dyDescent="0.25">
      <c r="D19" s="71" t="e">
        <f t="shared" ref="D19:D20" si="1">D15+7</f>
        <v>#VALUE!</v>
      </c>
      <c r="E19" s="49"/>
      <c r="F19" s="50" t="str">
        <f>LOOKUP(2,A2:A7, B2:B7)</f>
        <v>Team 2</v>
      </c>
      <c r="G19" s="51" t="s">
        <v>9</v>
      </c>
      <c r="H19" s="50" t="str">
        <f>LOOKUP(3,A2:A7, B2:B7)</f>
        <v>Team 3</v>
      </c>
      <c r="I19" s="73"/>
      <c r="J19" s="76"/>
    </row>
    <row r="20" spans="4:10" x14ac:dyDescent="0.25">
      <c r="D20" s="71" t="e">
        <f t="shared" si="1"/>
        <v>#VALUE!</v>
      </c>
      <c r="E20" s="49"/>
      <c r="F20" s="50" t="str">
        <f>LOOKUP(6,A2:A7, B2:B7)</f>
        <v>Team 6</v>
      </c>
      <c r="G20" s="51" t="s">
        <v>9</v>
      </c>
      <c r="H20" s="50" t="str">
        <f>LOOKUP(5,A2:A7, B2:B7)</f>
        <v>Team 5</v>
      </c>
      <c r="I20" s="73"/>
      <c r="J20" s="76"/>
    </row>
    <row r="21" spans="4:10" x14ac:dyDescent="0.25">
      <c r="D21" s="70" t="s">
        <v>26</v>
      </c>
      <c r="E21" s="63"/>
      <c r="F21" s="64"/>
      <c r="G21" s="65"/>
      <c r="H21" s="64"/>
      <c r="I21" s="72"/>
      <c r="J21" s="75"/>
    </row>
    <row r="22" spans="4:10" x14ac:dyDescent="0.25">
      <c r="D22" s="71" t="e">
        <f>D18+7</f>
        <v>#VALUE!</v>
      </c>
      <c r="E22" s="49"/>
      <c r="F22" s="50" t="str">
        <f>LOOKUP(3,A2:A7, B2:B7)</f>
        <v>Team 3</v>
      </c>
      <c r="G22" s="51" t="s">
        <v>9</v>
      </c>
      <c r="H22" s="50" t="str">
        <f>LOOKUP(1,A2:A7, B2:B7)</f>
        <v>Team 1</v>
      </c>
      <c r="I22" s="73"/>
      <c r="J22" s="76"/>
    </row>
    <row r="23" spans="4:10" x14ac:dyDescent="0.25">
      <c r="D23" s="71" t="e">
        <f t="shared" ref="D23:D24" si="2">D19+7</f>
        <v>#VALUE!</v>
      </c>
      <c r="E23" s="49"/>
      <c r="F23" s="50" t="str">
        <f>LOOKUP(2,A2:A7, B2:B7)</f>
        <v>Team 2</v>
      </c>
      <c r="G23" s="51" t="s">
        <v>9</v>
      </c>
      <c r="H23" s="50" t="str">
        <f>LOOKUP(6,A2:A7, B2:B7)</f>
        <v>Team 6</v>
      </c>
      <c r="I23" s="73"/>
      <c r="J23" s="76"/>
    </row>
    <row r="24" spans="4:10" x14ac:dyDescent="0.25">
      <c r="D24" s="71" t="e">
        <f t="shared" si="2"/>
        <v>#VALUE!</v>
      </c>
      <c r="E24" s="49"/>
      <c r="F24" s="50" t="str">
        <f>LOOKUP(4,A2:A7, B2:B7)</f>
        <v>Team 4</v>
      </c>
      <c r="G24" s="51" t="s">
        <v>9</v>
      </c>
      <c r="H24" s="50" t="str">
        <f>LOOKUP(5,A2:A7, B2:B7)</f>
        <v>Team 5</v>
      </c>
      <c r="I24" s="73"/>
      <c r="J24" s="76"/>
    </row>
    <row r="25" spans="4:10" x14ac:dyDescent="0.25">
      <c r="D25" s="70" t="s">
        <v>27</v>
      </c>
      <c r="E25" s="63"/>
      <c r="F25" s="64"/>
      <c r="G25" s="65"/>
      <c r="H25" s="64"/>
      <c r="I25" s="72"/>
      <c r="J25" s="75"/>
    </row>
    <row r="26" spans="4:10" x14ac:dyDescent="0.25">
      <c r="D26" s="71" t="e">
        <f>D22+7</f>
        <v>#VALUE!</v>
      </c>
      <c r="E26" s="49"/>
      <c r="F26" s="50" t="str">
        <f>LOOKUP(1,A2:A7, B2:B7)</f>
        <v>Team 1</v>
      </c>
      <c r="G26" s="51" t="s">
        <v>9</v>
      </c>
      <c r="H26" s="50" t="str">
        <f>LOOKUP(2,A2:A7, B2:B7)</f>
        <v>Team 2</v>
      </c>
      <c r="I26" s="73"/>
      <c r="J26" s="76"/>
    </row>
    <row r="27" spans="4:10" x14ac:dyDescent="0.25">
      <c r="D27" s="71" t="e">
        <f t="shared" ref="D27:D28" si="3">D23+7</f>
        <v>#VALUE!</v>
      </c>
      <c r="E27" s="49"/>
      <c r="F27" s="50" t="str">
        <f>LOOKUP(6,A2:A7, B2:B7)</f>
        <v>Team 6</v>
      </c>
      <c r="G27" s="51" t="s">
        <v>9</v>
      </c>
      <c r="H27" s="50" t="str">
        <f>LOOKUP(4,A2:A7, B2:B7)</f>
        <v>Team 4</v>
      </c>
      <c r="I27" s="73"/>
      <c r="J27" s="76"/>
    </row>
    <row r="28" spans="4:10" x14ac:dyDescent="0.25">
      <c r="D28" s="71" t="e">
        <f t="shared" si="3"/>
        <v>#VALUE!</v>
      </c>
      <c r="E28" s="49"/>
      <c r="F28" s="50" t="str">
        <f>LOOKUP(5,A2:A7, B2:B7)</f>
        <v>Team 5</v>
      </c>
      <c r="G28" s="51" t="s">
        <v>9</v>
      </c>
      <c r="H28" s="50" t="str">
        <f>LOOKUP(3,A2:A7, B2:B7)</f>
        <v>Team 3</v>
      </c>
      <c r="I28" s="73"/>
      <c r="J28" s="76"/>
    </row>
    <row r="29" spans="4:10" x14ac:dyDescent="0.25">
      <c r="D29" s="70" t="s">
        <v>28</v>
      </c>
      <c r="E29" s="63"/>
      <c r="F29" s="64"/>
      <c r="G29" s="65"/>
      <c r="H29" s="64"/>
      <c r="I29" s="72"/>
      <c r="J29" s="75"/>
    </row>
    <row r="30" spans="4:10" x14ac:dyDescent="0.25">
      <c r="D30" s="71" t="e">
        <f>D26+7</f>
        <v>#VALUE!</v>
      </c>
      <c r="E30" s="49"/>
      <c r="F30" s="50" t="str">
        <f>LOOKUP(6,A2:A7, B2:B7)</f>
        <v>Team 6</v>
      </c>
      <c r="G30" s="51" t="s">
        <v>9</v>
      </c>
      <c r="H30" s="50" t="str">
        <f>LOOKUP(1,A2:A7, B2:B7)</f>
        <v>Team 1</v>
      </c>
      <c r="I30" s="73"/>
      <c r="J30" s="76"/>
    </row>
    <row r="31" spans="4:10" x14ac:dyDescent="0.25">
      <c r="D31" s="71" t="e">
        <f t="shared" ref="D31:D32" si="4">D27+7</f>
        <v>#VALUE!</v>
      </c>
      <c r="E31" s="49"/>
      <c r="F31" s="50" t="str">
        <f>LOOKUP(5,A2:A7, B2:B7)</f>
        <v>Team 5</v>
      </c>
      <c r="G31" s="51" t="s">
        <v>9</v>
      </c>
      <c r="H31" s="50" t="str">
        <f>LOOKUP(2,A2:A7, B2:B7)</f>
        <v>Team 2</v>
      </c>
      <c r="I31" s="73"/>
      <c r="J31" s="76"/>
    </row>
    <row r="32" spans="4:10" x14ac:dyDescent="0.25">
      <c r="D32" s="71" t="e">
        <f t="shared" si="4"/>
        <v>#VALUE!</v>
      </c>
      <c r="E32" s="49"/>
      <c r="F32" s="50" t="str">
        <f>LOOKUP(4,A2:A7, B2:B7)</f>
        <v>Team 4</v>
      </c>
      <c r="G32" s="51" t="s">
        <v>9</v>
      </c>
      <c r="H32" s="50" t="str">
        <f>LOOKUP(3,A2:A7, B2:B7)</f>
        <v>Team 3</v>
      </c>
      <c r="I32" s="73"/>
      <c r="J32" s="76"/>
    </row>
    <row r="33" spans="4:10" x14ac:dyDescent="0.25">
      <c r="D33" s="70" t="s">
        <v>30</v>
      </c>
      <c r="E33" s="63"/>
      <c r="F33" s="64"/>
      <c r="G33" s="65"/>
      <c r="H33" s="64"/>
      <c r="I33" s="72"/>
      <c r="J33" s="75"/>
    </row>
    <row r="34" spans="4:10" x14ac:dyDescent="0.25">
      <c r="D34" s="71" t="e">
        <f>D30+7</f>
        <v>#VALUE!</v>
      </c>
      <c r="E34" s="49"/>
      <c r="F34" s="50" t="str">
        <f>LOOKUP(1,A2:A7, B2:B7)</f>
        <v>Team 1</v>
      </c>
      <c r="G34" s="51" t="s">
        <v>9</v>
      </c>
      <c r="H34" s="50" t="str">
        <f>LOOKUP(5,A2:A7, B2:B7)</f>
        <v>Team 5</v>
      </c>
      <c r="I34" s="73"/>
      <c r="J34" s="76"/>
    </row>
    <row r="35" spans="4:10" x14ac:dyDescent="0.25">
      <c r="D35" s="71" t="e">
        <f t="shared" ref="D35:D36" si="5">D31+7</f>
        <v>#VALUE!</v>
      </c>
      <c r="E35" s="49"/>
      <c r="F35" s="50" t="str">
        <f>LOOKUP(2,A2:A7, B2:B7)</f>
        <v>Team 2</v>
      </c>
      <c r="G35" s="51" t="s">
        <v>9</v>
      </c>
      <c r="H35" s="50" t="str">
        <f>LOOKUP(4,A2:A7, B2:B7)</f>
        <v>Team 4</v>
      </c>
      <c r="I35" s="73"/>
      <c r="J35" s="76"/>
    </row>
    <row r="36" spans="4:10" x14ac:dyDescent="0.25">
      <c r="D36" s="71" t="e">
        <f t="shared" si="5"/>
        <v>#VALUE!</v>
      </c>
      <c r="E36" s="49"/>
      <c r="F36" s="50" t="str">
        <f>LOOKUP(3,A2:A7, B2:B7)</f>
        <v>Team 3</v>
      </c>
      <c r="G36" s="51" t="s">
        <v>9</v>
      </c>
      <c r="H36" s="50" t="str">
        <f>LOOKUP(6,A2:A7, B2:B7)</f>
        <v>Team 6</v>
      </c>
      <c r="I36" s="73"/>
      <c r="J36" s="76"/>
    </row>
    <row r="37" spans="4:10" x14ac:dyDescent="0.25">
      <c r="D37" s="70" t="s">
        <v>29</v>
      </c>
      <c r="E37" s="63"/>
      <c r="F37" s="64"/>
      <c r="G37" s="65"/>
      <c r="H37" s="64"/>
      <c r="I37" s="72"/>
      <c r="J37" s="75"/>
    </row>
    <row r="38" spans="4:10" x14ac:dyDescent="0.25">
      <c r="D38" s="71" t="e">
        <f>D34+7</f>
        <v>#VALUE!</v>
      </c>
      <c r="E38" s="49"/>
      <c r="F38" s="50" t="str">
        <f>LOOKUP(4,A2:A7, B2:B7)</f>
        <v>Team 4</v>
      </c>
      <c r="G38" s="51" t="s">
        <v>9</v>
      </c>
      <c r="H38" s="50" t="str">
        <f>LOOKUP(1,A2:A7, B2:B7)</f>
        <v>Team 1</v>
      </c>
      <c r="I38" s="73"/>
      <c r="J38" s="76"/>
    </row>
    <row r="39" spans="4:10" x14ac:dyDescent="0.25">
      <c r="D39" s="71" t="e">
        <f t="shared" ref="D39:D40" si="6">D35+7</f>
        <v>#VALUE!</v>
      </c>
      <c r="E39" s="49"/>
      <c r="F39" s="50" t="str">
        <f>LOOKUP(3,A2:A7, B2:B7)</f>
        <v>Team 3</v>
      </c>
      <c r="G39" s="51" t="s">
        <v>9</v>
      </c>
      <c r="H39" s="50" t="str">
        <f>LOOKUP(2,A2:A7, B2:B7)</f>
        <v>Team 2</v>
      </c>
      <c r="I39" s="73"/>
      <c r="J39" s="76"/>
    </row>
    <row r="40" spans="4:10" ht="15.75" thickBot="1" x14ac:dyDescent="0.3">
      <c r="D40" s="71" t="e">
        <f t="shared" si="6"/>
        <v>#VALUE!</v>
      </c>
      <c r="E40" s="49"/>
      <c r="F40" s="50" t="str">
        <f>LOOKUP(5,A2:A7, B2:B7)</f>
        <v>Team 5</v>
      </c>
      <c r="G40" s="51" t="s">
        <v>9</v>
      </c>
      <c r="H40" s="50" t="str">
        <f>LOOKUP(6,A2:A7, B2:B7)</f>
        <v>Team 6</v>
      </c>
      <c r="I40" s="73"/>
      <c r="J40" s="77"/>
    </row>
    <row r="41" spans="4:10" x14ac:dyDescent="0.25">
      <c r="D41" s="70" t="s">
        <v>31</v>
      </c>
      <c r="E41" s="63"/>
      <c r="F41" s="64"/>
      <c r="G41" s="65"/>
      <c r="H41" s="64"/>
      <c r="I41" s="72"/>
      <c r="J41" s="78"/>
    </row>
    <row r="42" spans="4:10" x14ac:dyDescent="0.25">
      <c r="D42" s="71" t="e">
        <f>D38+7</f>
        <v>#VALUE!</v>
      </c>
      <c r="E42" s="49"/>
      <c r="F42" s="50" t="str">
        <f>LOOKUP(1,A2:A7, B2:B7)</f>
        <v>Team 1</v>
      </c>
      <c r="G42" s="51" t="s">
        <v>9</v>
      </c>
      <c r="H42" s="50" t="str">
        <f>LOOKUP(3,A2:A7, B2:B7)</f>
        <v>Team 3</v>
      </c>
      <c r="I42" s="73"/>
      <c r="J42" s="76"/>
    </row>
    <row r="43" spans="4:10" x14ac:dyDescent="0.25">
      <c r="D43" s="71" t="e">
        <f>D39+7</f>
        <v>#VALUE!</v>
      </c>
      <c r="E43" s="49"/>
      <c r="F43" s="50" t="str">
        <f>LOOKUP(6,A2:A7, B2:B7)</f>
        <v>Team 6</v>
      </c>
      <c r="G43" s="51" t="s">
        <v>9</v>
      </c>
      <c r="H43" s="50" t="str">
        <f>LOOKUP(2,A2:A7, B2:B7)</f>
        <v>Team 2</v>
      </c>
      <c r="I43" s="73"/>
      <c r="J43" s="76"/>
    </row>
    <row r="44" spans="4:10" x14ac:dyDescent="0.25">
      <c r="D44" s="71" t="e">
        <f>D40+7</f>
        <v>#VALUE!</v>
      </c>
      <c r="E44" s="49"/>
      <c r="F44" s="50" t="str">
        <f>LOOKUP(5,A2:A7, B2:B7)</f>
        <v>Team 5</v>
      </c>
      <c r="G44" s="51" t="s">
        <v>9</v>
      </c>
      <c r="H44" s="50" t="str">
        <f>LOOKUP(4,A2:A7, B2:B7)</f>
        <v>Team 4</v>
      </c>
      <c r="I44" s="73"/>
      <c r="J44" s="76"/>
    </row>
    <row r="45" spans="4:10" x14ac:dyDescent="0.25">
      <c r="D45" s="70" t="s">
        <v>32</v>
      </c>
      <c r="E45" s="63"/>
      <c r="F45" s="64"/>
      <c r="G45" s="65"/>
      <c r="H45" s="64"/>
      <c r="I45" s="72"/>
      <c r="J45" s="75"/>
    </row>
    <row r="46" spans="4:10" x14ac:dyDescent="0.25">
      <c r="D46" s="71" t="e">
        <f>D42+7</f>
        <v>#VALUE!</v>
      </c>
      <c r="E46" s="49"/>
      <c r="F46" s="50" t="str">
        <f>LOOKUP(2,A2:A7, B2:B7)</f>
        <v>Team 2</v>
      </c>
      <c r="G46" s="51" t="s">
        <v>9</v>
      </c>
      <c r="H46" s="50" t="str">
        <f>LOOKUP(1,A2:A7, B2:B7)</f>
        <v>Team 1</v>
      </c>
      <c r="I46" s="73"/>
      <c r="J46" s="76"/>
    </row>
    <row r="47" spans="4:10" x14ac:dyDescent="0.25">
      <c r="D47" s="71" t="e">
        <f>D43+7</f>
        <v>#VALUE!</v>
      </c>
      <c r="E47" s="49"/>
      <c r="F47" s="50" t="str">
        <f>LOOKUP(4,A2:A7, B2:B7)</f>
        <v>Team 4</v>
      </c>
      <c r="G47" s="51" t="s">
        <v>9</v>
      </c>
      <c r="H47" s="50" t="str">
        <f>LOOKUP(6,A2:A7, B2:B7)</f>
        <v>Team 6</v>
      </c>
      <c r="I47" s="73"/>
      <c r="J47" s="76"/>
    </row>
    <row r="48" spans="4:10" x14ac:dyDescent="0.25">
      <c r="D48" s="71" t="e">
        <f>D44+7</f>
        <v>#VALUE!</v>
      </c>
      <c r="E48" s="49"/>
      <c r="F48" s="50" t="str">
        <f>LOOKUP(3,A2:A7, B2:B7)</f>
        <v>Team 3</v>
      </c>
      <c r="G48" s="51" t="s">
        <v>9</v>
      </c>
      <c r="H48" s="50" t="str">
        <f>LOOKUP(5,A2:A7, B2:B7)</f>
        <v>Team 5</v>
      </c>
      <c r="I48" s="73"/>
      <c r="J48" s="76"/>
    </row>
    <row r="49" spans="4:10" x14ac:dyDescent="0.25">
      <c r="D49" s="70" t="s">
        <v>33</v>
      </c>
      <c r="E49" s="63"/>
      <c r="F49" s="64"/>
      <c r="G49" s="65"/>
      <c r="H49" s="64"/>
      <c r="I49" s="72"/>
      <c r="J49" s="75"/>
    </row>
    <row r="50" spans="4:10" x14ac:dyDescent="0.25">
      <c r="D50" s="71" t="e">
        <f>D46+7</f>
        <v>#VALUE!</v>
      </c>
      <c r="E50" s="49"/>
      <c r="F50" s="50" t="str">
        <f>LOOKUP(1,A2:A7, B2:B7)</f>
        <v>Team 1</v>
      </c>
      <c r="G50" s="51" t="s">
        <v>9</v>
      </c>
      <c r="H50" s="50" t="str">
        <f>LOOKUP(6,A2:A7, B2:B7)</f>
        <v>Team 6</v>
      </c>
      <c r="I50" s="73"/>
      <c r="J50" s="76"/>
    </row>
    <row r="51" spans="4:10" x14ac:dyDescent="0.25">
      <c r="D51" s="71" t="e">
        <f>D47+7</f>
        <v>#VALUE!</v>
      </c>
      <c r="E51" s="49"/>
      <c r="F51" s="50" t="str">
        <f>LOOKUP(2,A2:A7, B2:B7)</f>
        <v>Team 2</v>
      </c>
      <c r="G51" s="51" t="s">
        <v>9</v>
      </c>
      <c r="H51" s="50" t="str">
        <f>LOOKUP(5,A2:A7, B2:B7)</f>
        <v>Team 5</v>
      </c>
      <c r="I51" s="73"/>
      <c r="J51" s="76"/>
    </row>
    <row r="52" spans="4:10" x14ac:dyDescent="0.25">
      <c r="D52" s="71" t="e">
        <f>D48+7</f>
        <v>#VALUE!</v>
      </c>
      <c r="E52" s="49"/>
      <c r="F52" s="50" t="str">
        <f>LOOKUP(3,A2:A7, B2:B7)</f>
        <v>Team 3</v>
      </c>
      <c r="G52" s="51" t="s">
        <v>9</v>
      </c>
      <c r="H52" s="50" t="str">
        <f>LOOKUP(4,A2:A7, B2:B7)</f>
        <v>Team 4</v>
      </c>
      <c r="I52" s="73"/>
      <c r="J52" s="76"/>
    </row>
    <row r="53" spans="4:10" x14ac:dyDescent="0.25">
      <c r="D53" s="70" t="s">
        <v>34</v>
      </c>
      <c r="E53" s="63"/>
      <c r="F53" s="64"/>
      <c r="G53" s="65"/>
      <c r="H53" s="64"/>
      <c r="I53" s="72"/>
      <c r="J53" s="75"/>
    </row>
    <row r="54" spans="4:10" x14ac:dyDescent="0.25">
      <c r="D54" s="71" t="e">
        <f>D50+7</f>
        <v>#VALUE!</v>
      </c>
      <c r="E54" s="49"/>
      <c r="F54" s="50" t="str">
        <f>LOOKUP(5,A2:A7, B2:B7)</f>
        <v>Team 5</v>
      </c>
      <c r="G54" s="51" t="s">
        <v>9</v>
      </c>
      <c r="H54" s="50" t="str">
        <f>LOOKUP(1,A2:A7, B2:B7)</f>
        <v>Team 1</v>
      </c>
      <c r="I54" s="73"/>
      <c r="J54" s="76"/>
    </row>
    <row r="55" spans="4:10" x14ac:dyDescent="0.25">
      <c r="D55" s="71" t="e">
        <f t="shared" ref="D55:D56" si="7">D51+7</f>
        <v>#VALUE!</v>
      </c>
      <c r="E55" s="49"/>
      <c r="F55" s="50" t="str">
        <f>LOOKUP(4,A2:A7, B2:B7)</f>
        <v>Team 4</v>
      </c>
      <c r="G55" s="51" t="s">
        <v>9</v>
      </c>
      <c r="H55" s="50" t="str">
        <f>LOOKUP(2,A2:A7, B2:B7)</f>
        <v>Team 2</v>
      </c>
      <c r="I55" s="73"/>
      <c r="J55" s="76"/>
    </row>
    <row r="56" spans="4:10" x14ac:dyDescent="0.25">
      <c r="D56" s="71" t="e">
        <f t="shared" si="7"/>
        <v>#VALUE!</v>
      </c>
      <c r="E56" s="49"/>
      <c r="F56" s="50" t="str">
        <f>LOOKUP(6,A2:A7, B2:B7)</f>
        <v>Team 6</v>
      </c>
      <c r="G56" s="51" t="s">
        <v>9</v>
      </c>
      <c r="H56" s="50" t="str">
        <f>LOOKUP(3,A2:A7, B2:B7)</f>
        <v>Team 3</v>
      </c>
      <c r="I56" s="73"/>
      <c r="J56" s="76"/>
    </row>
  </sheetData>
  <mergeCells count="2">
    <mergeCell ref="D1:J2"/>
    <mergeCell ref="D3:J4"/>
  </mergeCells>
  <pageMargins left="0.7" right="0.7" top="0.75" bottom="0.75" header="0.3" footer="0.3"/>
  <pageSetup paperSize="9" scale="8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9"/>
  <sheetViews>
    <sheetView workbookViewId="0">
      <selection activeCell="D5" sqref="D5"/>
    </sheetView>
  </sheetViews>
  <sheetFormatPr defaultRowHeight="15" x14ac:dyDescent="0.25"/>
  <cols>
    <col min="1" max="1" width="7.140625" bestFit="1" customWidth="1"/>
    <col min="2" max="2" width="38.5703125" bestFit="1" customWidth="1"/>
    <col min="3" max="3" width="2.7109375" customWidth="1"/>
    <col min="4" max="4" width="26" style="8" customWidth="1"/>
    <col min="5" max="5" width="10.5703125" style="52" customWidth="1"/>
    <col min="6" max="6" width="23.7109375" style="9" customWidth="1"/>
    <col min="7" max="7" width="2.28515625" style="1" bestFit="1" customWidth="1"/>
    <col min="8" max="8" width="23.7109375" style="9" customWidth="1"/>
    <col min="9" max="9" width="30.7109375" style="9" customWidth="1"/>
    <col min="10" max="10" width="34.28515625" customWidth="1"/>
  </cols>
  <sheetData>
    <row r="1" spans="1:10" s="57" customFormat="1" ht="14.45" customHeight="1" x14ac:dyDescent="0.25">
      <c r="A1" s="10" t="s">
        <v>14</v>
      </c>
      <c r="B1" s="10" t="s">
        <v>10</v>
      </c>
      <c r="D1" s="159" t="s">
        <v>66</v>
      </c>
      <c r="E1" s="160"/>
      <c r="F1" s="160"/>
      <c r="G1" s="160"/>
      <c r="H1" s="160"/>
      <c r="I1" s="160"/>
      <c r="J1" s="161"/>
    </row>
    <row r="2" spans="1:10" s="57" customFormat="1" ht="14.45" customHeight="1" x14ac:dyDescent="0.25">
      <c r="A2" s="11">
        <v>1</v>
      </c>
      <c r="B2" s="11" t="s">
        <v>48</v>
      </c>
      <c r="D2" s="162"/>
      <c r="E2" s="163"/>
      <c r="F2" s="163"/>
      <c r="G2" s="163"/>
      <c r="H2" s="163"/>
      <c r="I2" s="163"/>
      <c r="J2" s="164"/>
    </row>
    <row r="3" spans="1:10" s="57" customFormat="1" ht="14.45" customHeight="1" x14ac:dyDescent="0.25">
      <c r="A3" s="11">
        <v>2</v>
      </c>
      <c r="B3" s="11" t="s">
        <v>49</v>
      </c>
      <c r="D3" s="162" t="s">
        <v>47</v>
      </c>
      <c r="E3" s="163"/>
      <c r="F3" s="163"/>
      <c r="G3" s="163"/>
      <c r="H3" s="163"/>
      <c r="I3" s="163"/>
      <c r="J3" s="164"/>
    </row>
    <row r="4" spans="1:10" s="57" customFormat="1" ht="14.45" customHeight="1" x14ac:dyDescent="0.25">
      <c r="A4" s="11">
        <v>3</v>
      </c>
      <c r="B4" s="11" t="s">
        <v>50</v>
      </c>
      <c r="D4" s="162"/>
      <c r="E4" s="163"/>
      <c r="F4" s="163"/>
      <c r="G4" s="163"/>
      <c r="H4" s="163"/>
      <c r="I4" s="163"/>
      <c r="J4" s="164"/>
    </row>
    <row r="5" spans="1:10" s="57" customFormat="1" ht="14.45" customHeight="1" x14ac:dyDescent="0.25">
      <c r="A5" s="11">
        <v>4</v>
      </c>
      <c r="B5" s="11" t="s">
        <v>51</v>
      </c>
      <c r="D5" s="41"/>
      <c r="E5" s="42"/>
      <c r="F5" s="90" t="str">
        <f>B2</f>
        <v>Team 1</v>
      </c>
      <c r="G5" s="94"/>
      <c r="H5" s="90" t="str">
        <f>B3</f>
        <v>Team 2</v>
      </c>
      <c r="I5" s="90" t="str">
        <f>B4</f>
        <v>Team 3</v>
      </c>
      <c r="J5" s="43"/>
    </row>
    <row r="6" spans="1:10" s="57" customFormat="1" ht="14.45" customHeight="1" x14ac:dyDescent="0.25">
      <c r="A6" s="11">
        <v>5</v>
      </c>
      <c r="B6" s="11" t="s">
        <v>52</v>
      </c>
      <c r="D6" s="41"/>
      <c r="E6" s="42"/>
      <c r="F6" s="92" t="str">
        <f>B5</f>
        <v>Team 4</v>
      </c>
      <c r="G6" s="92"/>
      <c r="H6" s="92" t="str">
        <f>B6</f>
        <v>Team 5</v>
      </c>
      <c r="I6" s="92" t="str">
        <f>B7</f>
        <v>Team 6</v>
      </c>
      <c r="J6" s="43"/>
    </row>
    <row r="7" spans="1:10" s="57" customFormat="1" ht="14.45" customHeight="1" x14ac:dyDescent="0.25">
      <c r="A7" s="11">
        <v>6</v>
      </c>
      <c r="B7" s="11" t="s">
        <v>53</v>
      </c>
      <c r="D7" s="41"/>
      <c r="E7" s="42"/>
      <c r="F7" s="92" t="str">
        <f>B8</f>
        <v>Team 7</v>
      </c>
      <c r="G7" s="92"/>
      <c r="H7" s="92" t="str">
        <f>B8</f>
        <v>Team 7</v>
      </c>
      <c r="I7" s="92"/>
      <c r="J7" s="43"/>
    </row>
    <row r="8" spans="1:10" s="57" customFormat="1" ht="14.45" customHeight="1" thickBot="1" x14ac:dyDescent="0.3">
      <c r="A8" s="11">
        <v>7</v>
      </c>
      <c r="B8" s="11" t="s">
        <v>54</v>
      </c>
      <c r="D8" s="95"/>
      <c r="E8" s="96"/>
      <c r="F8" s="97"/>
      <c r="G8" s="98"/>
      <c r="H8" s="97"/>
      <c r="I8" s="97"/>
      <c r="J8" s="4"/>
    </row>
    <row r="9" spans="1:10" ht="14.45" customHeight="1" thickBot="1" x14ac:dyDescent="0.3">
      <c r="A9" s="11">
        <v>8</v>
      </c>
      <c r="B9" s="11" t="s">
        <v>55</v>
      </c>
      <c r="D9" s="85"/>
      <c r="E9" s="86" t="s">
        <v>5</v>
      </c>
      <c r="F9" s="87" t="s">
        <v>6</v>
      </c>
      <c r="G9" s="87"/>
      <c r="H9" s="87" t="s">
        <v>7</v>
      </c>
      <c r="I9" s="88" t="s">
        <v>8</v>
      </c>
      <c r="J9" s="89" t="s">
        <v>22</v>
      </c>
    </row>
    <row r="10" spans="1:10" x14ac:dyDescent="0.25">
      <c r="D10" s="103" t="s">
        <v>23</v>
      </c>
      <c r="E10" s="104"/>
      <c r="F10" s="105"/>
      <c r="G10" s="106"/>
      <c r="H10" s="105"/>
      <c r="I10" s="110"/>
      <c r="J10" s="115"/>
    </row>
    <row r="11" spans="1:10" x14ac:dyDescent="0.25">
      <c r="D11" s="15" t="s">
        <v>67</v>
      </c>
      <c r="E11" s="54"/>
      <c r="F11" s="55" t="str">
        <f>LOOKUP(1,A2:A9, B2:B9)</f>
        <v>Team 1</v>
      </c>
      <c r="G11" s="56" t="s">
        <v>9</v>
      </c>
      <c r="H11" s="55" t="str">
        <f>LOOKUP(8,A2:A9, B2:B9)</f>
        <v>Team 8</v>
      </c>
      <c r="I11" s="108"/>
      <c r="J11" s="112"/>
    </row>
    <row r="12" spans="1:10" x14ac:dyDescent="0.25">
      <c r="D12" s="15" t="str">
        <f>D11</f>
        <v>ENTER STARTING DATE HERE</v>
      </c>
      <c r="E12" s="53"/>
      <c r="F12" s="55" t="str">
        <f>LOOKUP(2,A2:A9, B2:B9)</f>
        <v>Team 2</v>
      </c>
      <c r="G12" s="56" t="s">
        <v>9</v>
      </c>
      <c r="H12" s="55" t="str">
        <f>LOOKUP(7,A2:A9, B2:B9)</f>
        <v>Team 7</v>
      </c>
      <c r="I12" s="108"/>
      <c r="J12" s="112"/>
    </row>
    <row r="13" spans="1:10" x14ac:dyDescent="0.25">
      <c r="D13" s="15" t="str">
        <f>D11</f>
        <v>ENTER STARTING DATE HERE</v>
      </c>
      <c r="E13" s="54"/>
      <c r="F13" s="55" t="str">
        <f>LOOKUP(3,A2:A9, B2:B9)</f>
        <v>Team 3</v>
      </c>
      <c r="G13" s="56" t="s">
        <v>9</v>
      </c>
      <c r="H13" s="55" t="str">
        <f>LOOKUP(6,A2:A9, B2:B9)</f>
        <v>Team 6</v>
      </c>
      <c r="I13" s="108"/>
      <c r="J13" s="112"/>
    </row>
    <row r="14" spans="1:10" x14ac:dyDescent="0.25">
      <c r="D14" s="15" t="str">
        <f>D11</f>
        <v>ENTER STARTING DATE HERE</v>
      </c>
      <c r="E14" s="54"/>
      <c r="F14" s="55" t="str">
        <f>LOOKUP(4,A2:A9, B2:B9)</f>
        <v>Team 4</v>
      </c>
      <c r="G14" s="56" t="s">
        <v>9</v>
      </c>
      <c r="H14" s="55" t="str">
        <f>LOOKUP(5,A2:A9, B2:B9)</f>
        <v>Team 5</v>
      </c>
      <c r="I14" s="108"/>
      <c r="J14" s="112"/>
    </row>
    <row r="15" spans="1:10" x14ac:dyDescent="0.25">
      <c r="D15" s="99" t="s">
        <v>24</v>
      </c>
      <c r="E15" s="100"/>
      <c r="F15" s="101"/>
      <c r="G15" s="102"/>
      <c r="H15" s="101"/>
      <c r="I15" s="107"/>
      <c r="J15" s="113"/>
    </row>
    <row r="16" spans="1:10" x14ac:dyDescent="0.25">
      <c r="D16" s="15" t="e">
        <f>D11+7</f>
        <v>#VALUE!</v>
      </c>
      <c r="E16" s="54"/>
      <c r="F16" s="55" t="str">
        <f>LOOKUP(7,A2:A9,B2:B9)</f>
        <v>Team 7</v>
      </c>
      <c r="G16" s="56" t="s">
        <v>9</v>
      </c>
      <c r="H16" s="55" t="str">
        <f>LOOKUP(1,A2:A9, B2:B9)</f>
        <v>Team 1</v>
      </c>
      <c r="I16" s="108"/>
      <c r="J16" s="112"/>
    </row>
    <row r="17" spans="4:10" x14ac:dyDescent="0.25">
      <c r="D17" s="15" t="e">
        <f t="shared" ref="D17:D19" si="0">D12+7</f>
        <v>#VALUE!</v>
      </c>
      <c r="E17" s="54"/>
      <c r="F17" s="55" t="str">
        <f>LOOKUP(6,A2:A9, B2:B9)</f>
        <v>Team 6</v>
      </c>
      <c r="G17" s="56" t="s">
        <v>9</v>
      </c>
      <c r="H17" s="55" t="str">
        <f>LOOKUP(2,A2:A9, B2:B9)</f>
        <v>Team 2</v>
      </c>
      <c r="I17" s="108"/>
      <c r="J17" s="112"/>
    </row>
    <row r="18" spans="4:10" x14ac:dyDescent="0.25">
      <c r="D18" s="15" t="e">
        <f t="shared" si="0"/>
        <v>#VALUE!</v>
      </c>
      <c r="E18" s="54"/>
      <c r="F18" s="55" t="str">
        <f>LOOKUP(5,A2:A9, B2:B9)</f>
        <v>Team 5</v>
      </c>
      <c r="G18" s="56" t="s">
        <v>9</v>
      </c>
      <c r="H18" s="55" t="str">
        <f>LOOKUP(3,A2:A9, B2:B9)</f>
        <v>Team 3</v>
      </c>
      <c r="I18" s="108"/>
      <c r="J18" s="112"/>
    </row>
    <row r="19" spans="4:10" x14ac:dyDescent="0.25">
      <c r="D19" s="15" t="e">
        <f t="shared" si="0"/>
        <v>#VALUE!</v>
      </c>
      <c r="E19" s="54"/>
      <c r="F19" s="55" t="str">
        <f>LOOKUP(8,A2:A9, B2:B9)</f>
        <v>Team 8</v>
      </c>
      <c r="G19" s="56" t="s">
        <v>9</v>
      </c>
      <c r="H19" s="55" t="str">
        <f>LOOKUP(4,A2:A9, B2:B9)</f>
        <v>Team 4</v>
      </c>
      <c r="I19" s="108"/>
      <c r="J19" s="112"/>
    </row>
    <row r="20" spans="4:10" x14ac:dyDescent="0.25">
      <c r="D20" s="99" t="s">
        <v>25</v>
      </c>
      <c r="E20" s="100"/>
      <c r="F20" s="101"/>
      <c r="G20" s="102"/>
      <c r="H20" s="101"/>
      <c r="I20" s="107"/>
      <c r="J20" s="113"/>
    </row>
    <row r="21" spans="4:10" x14ac:dyDescent="0.25">
      <c r="D21" s="15" t="e">
        <f>D16+7</f>
        <v>#VALUE!</v>
      </c>
      <c r="E21" s="54"/>
      <c r="F21" s="55" t="str">
        <f>LOOKUP(1,A2:A9, B2:B9)</f>
        <v>Team 1</v>
      </c>
      <c r="G21" s="56" t="s">
        <v>9</v>
      </c>
      <c r="H21" s="55" t="str">
        <f>LOOKUP(6,A2:A9, B2:B9)</f>
        <v>Team 6</v>
      </c>
      <c r="I21" s="108"/>
      <c r="J21" s="112"/>
    </row>
    <row r="22" spans="4:10" x14ac:dyDescent="0.25">
      <c r="D22" s="15" t="e">
        <f t="shared" ref="D22:D24" si="1">D17+7</f>
        <v>#VALUE!</v>
      </c>
      <c r="E22" s="54"/>
      <c r="F22" s="55" t="str">
        <f>LOOKUP(2,A2:A9, B2:B9)</f>
        <v>Team 2</v>
      </c>
      <c r="G22" s="56" t="s">
        <v>9</v>
      </c>
      <c r="H22" s="55" t="str">
        <f>LOOKUP(5,A2:A9, B2:B9)</f>
        <v>Team 5</v>
      </c>
      <c r="I22" s="108"/>
      <c r="J22" s="112"/>
    </row>
    <row r="23" spans="4:10" x14ac:dyDescent="0.25">
      <c r="D23" s="15" t="e">
        <f t="shared" si="1"/>
        <v>#VALUE!</v>
      </c>
      <c r="E23" s="54"/>
      <c r="F23" s="55" t="str">
        <f>LOOKUP(3,A2:A9, B2:B9)</f>
        <v>Team 3</v>
      </c>
      <c r="G23" s="56" t="s">
        <v>9</v>
      </c>
      <c r="H23" s="55" t="str">
        <f>LOOKUP(4,A2:A9, B2:B9)</f>
        <v>Team 4</v>
      </c>
      <c r="I23" s="108"/>
      <c r="J23" s="112"/>
    </row>
    <row r="24" spans="4:10" x14ac:dyDescent="0.25">
      <c r="D24" s="15" t="e">
        <f t="shared" si="1"/>
        <v>#VALUE!</v>
      </c>
      <c r="E24" s="54"/>
      <c r="F24" s="55" t="str">
        <f>LOOKUP(7,A2:A9, B2:B9)</f>
        <v>Team 7</v>
      </c>
      <c r="G24" s="56" t="s">
        <v>9</v>
      </c>
      <c r="H24" s="55" t="str">
        <f>LOOKUP(8,A2:A9, B2:B9)</f>
        <v>Team 8</v>
      </c>
      <c r="I24" s="108"/>
      <c r="J24" s="112"/>
    </row>
    <row r="25" spans="4:10" x14ac:dyDescent="0.25">
      <c r="D25" s="99" t="s">
        <v>26</v>
      </c>
      <c r="E25" s="100"/>
      <c r="F25" s="101"/>
      <c r="G25" s="102"/>
      <c r="H25" s="101"/>
      <c r="I25" s="107"/>
      <c r="J25" s="113"/>
    </row>
    <row r="26" spans="4:10" x14ac:dyDescent="0.25">
      <c r="D26" s="15" t="e">
        <f>D21+7</f>
        <v>#VALUE!</v>
      </c>
      <c r="E26" s="54"/>
      <c r="F26" s="55" t="str">
        <f>LOOKUP(5,A2:A9, B2:B9)</f>
        <v>Team 5</v>
      </c>
      <c r="G26" s="56" t="s">
        <v>9</v>
      </c>
      <c r="H26" s="55" t="str">
        <f>LOOKUP(1,A2:A9, B2:B9)</f>
        <v>Team 1</v>
      </c>
      <c r="I26" s="108"/>
      <c r="J26" s="112"/>
    </row>
    <row r="27" spans="4:10" x14ac:dyDescent="0.25">
      <c r="D27" s="15" t="e">
        <f t="shared" ref="D27:D29" si="2">D22+7</f>
        <v>#VALUE!</v>
      </c>
      <c r="E27" s="54"/>
      <c r="F27" s="55" t="str">
        <f>LOOKUP(4,A2:A9, B2:B9)</f>
        <v>Team 4</v>
      </c>
      <c r="G27" s="56" t="s">
        <v>9</v>
      </c>
      <c r="H27" s="55" t="str">
        <f>LOOKUP(2,A2:A9, B2:B9)</f>
        <v>Team 2</v>
      </c>
      <c r="I27" s="108"/>
      <c r="J27" s="112"/>
    </row>
    <row r="28" spans="4:10" x14ac:dyDescent="0.25">
      <c r="D28" s="15" t="e">
        <f t="shared" si="2"/>
        <v>#VALUE!</v>
      </c>
      <c r="E28" s="54"/>
      <c r="F28" s="55" t="str">
        <f>LOOKUP(8,A2:A9, B2:B9)</f>
        <v>Team 8</v>
      </c>
      <c r="G28" s="56" t="s">
        <v>9</v>
      </c>
      <c r="H28" s="55" t="str">
        <f>LOOKUP(3,A2:A9, B2:B9)</f>
        <v>Team 3</v>
      </c>
      <c r="I28" s="108"/>
      <c r="J28" s="112"/>
    </row>
    <row r="29" spans="4:10" x14ac:dyDescent="0.25">
      <c r="D29" s="15" t="e">
        <f t="shared" si="2"/>
        <v>#VALUE!</v>
      </c>
      <c r="E29" s="54"/>
      <c r="F29" s="55" t="str">
        <f>LOOKUP(6,A2:A9, B2:B9)</f>
        <v>Team 6</v>
      </c>
      <c r="G29" s="56" t="s">
        <v>9</v>
      </c>
      <c r="H29" s="55" t="str">
        <f>LOOKUP(7,A2:A9, B2:B9)</f>
        <v>Team 7</v>
      </c>
      <c r="I29" s="108"/>
      <c r="J29" s="112"/>
    </row>
    <row r="30" spans="4:10" x14ac:dyDescent="0.25">
      <c r="D30" s="99" t="s">
        <v>27</v>
      </c>
      <c r="E30" s="100"/>
      <c r="F30" s="101"/>
      <c r="G30" s="102"/>
      <c r="H30" s="101"/>
      <c r="I30" s="107"/>
      <c r="J30" s="113"/>
    </row>
    <row r="31" spans="4:10" x14ac:dyDescent="0.25">
      <c r="D31" s="15" t="e">
        <f>D26+7</f>
        <v>#VALUE!</v>
      </c>
      <c r="E31" s="54"/>
      <c r="F31" s="55" t="str">
        <f>LOOKUP(1,A2:A9, B2:B9)</f>
        <v>Team 1</v>
      </c>
      <c r="G31" s="56" t="s">
        <v>9</v>
      </c>
      <c r="H31" s="55" t="str">
        <f>LOOKUP(4,A2:A9, B2:B9)</f>
        <v>Team 4</v>
      </c>
      <c r="I31" s="108"/>
      <c r="J31" s="112"/>
    </row>
    <row r="32" spans="4:10" x14ac:dyDescent="0.25">
      <c r="D32" s="15" t="e">
        <f t="shared" ref="D32:D34" si="3">D27+7</f>
        <v>#VALUE!</v>
      </c>
      <c r="E32" s="54"/>
      <c r="F32" s="55" t="str">
        <f>LOOKUP(2,A2:A9, B2:B9)</f>
        <v>Team 2</v>
      </c>
      <c r="G32" s="56" t="s">
        <v>9</v>
      </c>
      <c r="H32" s="55" t="str">
        <f>LOOKUP(3,A2:A9, B2:B9)</f>
        <v>Team 3</v>
      </c>
      <c r="I32" s="108"/>
      <c r="J32" s="112"/>
    </row>
    <row r="33" spans="4:10" x14ac:dyDescent="0.25">
      <c r="D33" s="15" t="e">
        <f t="shared" si="3"/>
        <v>#VALUE!</v>
      </c>
      <c r="E33" s="54"/>
      <c r="F33" s="55" t="str">
        <f>LOOKUP(6,A2:A9, B2:B9)</f>
        <v>Team 6</v>
      </c>
      <c r="G33" s="56" t="s">
        <v>9</v>
      </c>
      <c r="H33" s="55" t="str">
        <f>LOOKUP(8,A2:A9, B2:B9)</f>
        <v>Team 8</v>
      </c>
      <c r="I33" s="108"/>
      <c r="J33" s="112"/>
    </row>
    <row r="34" spans="4:10" x14ac:dyDescent="0.25">
      <c r="D34" s="15" t="e">
        <f t="shared" si="3"/>
        <v>#VALUE!</v>
      </c>
      <c r="E34" s="54"/>
      <c r="F34" s="55" t="str">
        <f>LOOKUP(7,A2:A9, B2:B9)</f>
        <v>Team 7</v>
      </c>
      <c r="G34" s="56" t="s">
        <v>9</v>
      </c>
      <c r="H34" s="55" t="str">
        <f>LOOKUP(5,A2:A9, B2:B9)</f>
        <v>Team 5</v>
      </c>
      <c r="I34" s="108"/>
      <c r="J34" s="112"/>
    </row>
    <row r="35" spans="4:10" x14ac:dyDescent="0.25">
      <c r="D35" s="99" t="s">
        <v>28</v>
      </c>
      <c r="E35" s="100"/>
      <c r="F35" s="101"/>
      <c r="G35" s="102"/>
      <c r="H35" s="101"/>
      <c r="I35" s="107"/>
      <c r="J35" s="113"/>
    </row>
    <row r="36" spans="4:10" x14ac:dyDescent="0.25">
      <c r="D36" s="15" t="e">
        <f>D31+7</f>
        <v>#VALUE!</v>
      </c>
      <c r="E36" s="54"/>
      <c r="F36" s="55" t="str">
        <f>LOOKUP(3,A2:A9, B2:B9)</f>
        <v>Team 3</v>
      </c>
      <c r="G36" s="56" t="s">
        <v>9</v>
      </c>
      <c r="H36" s="55" t="str">
        <f>LOOKUP(1,A2:A9, B2:B9)</f>
        <v>Team 1</v>
      </c>
      <c r="I36" s="108"/>
      <c r="J36" s="112"/>
    </row>
    <row r="37" spans="4:10" x14ac:dyDescent="0.25">
      <c r="D37" s="15" t="e">
        <f t="shared" ref="D37:D39" si="4">D32+7</f>
        <v>#VALUE!</v>
      </c>
      <c r="E37" s="54"/>
      <c r="F37" s="55" t="str">
        <f>LOOKUP(2,A2:A9, B2:B9)</f>
        <v>Team 2</v>
      </c>
      <c r="G37" s="56" t="s">
        <v>9</v>
      </c>
      <c r="H37" s="55" t="str">
        <f>LOOKUP(8,A2:A9, B2:B9)</f>
        <v>Team 8</v>
      </c>
      <c r="I37" s="108"/>
      <c r="J37" s="112"/>
    </row>
    <row r="38" spans="4:10" x14ac:dyDescent="0.25">
      <c r="D38" s="15" t="e">
        <f t="shared" si="4"/>
        <v>#VALUE!</v>
      </c>
      <c r="E38" s="54"/>
      <c r="F38" s="55" t="str">
        <f>LOOKUP(4,A2:A9, B2:B9)</f>
        <v>Team 4</v>
      </c>
      <c r="G38" s="56" t="s">
        <v>9</v>
      </c>
      <c r="H38" s="55" t="str">
        <f>LOOKUP(7,A2:A9, B2:B9)</f>
        <v>Team 7</v>
      </c>
      <c r="I38" s="108"/>
      <c r="J38" s="112"/>
    </row>
    <row r="39" spans="4:10" x14ac:dyDescent="0.25">
      <c r="D39" s="15" t="e">
        <f t="shared" si="4"/>
        <v>#VALUE!</v>
      </c>
      <c r="E39" s="54"/>
      <c r="F39" s="55" t="str">
        <f>LOOKUP(5,A2:A9, B2:B9)</f>
        <v>Team 5</v>
      </c>
      <c r="G39" s="56" t="s">
        <v>9</v>
      </c>
      <c r="H39" s="55" t="str">
        <f>LOOKUP(6,A2:A9, B2:B9)</f>
        <v>Team 6</v>
      </c>
      <c r="I39" s="108"/>
      <c r="J39" s="112"/>
    </row>
    <row r="40" spans="4:10" x14ac:dyDescent="0.25">
      <c r="D40" s="99" t="s">
        <v>30</v>
      </c>
      <c r="E40" s="100"/>
      <c r="F40" s="101"/>
      <c r="G40" s="102"/>
      <c r="H40" s="101"/>
      <c r="I40" s="107"/>
      <c r="J40" s="113"/>
    </row>
    <row r="41" spans="4:10" x14ac:dyDescent="0.25">
      <c r="D41" s="15" t="e">
        <f>D36+7</f>
        <v>#VALUE!</v>
      </c>
      <c r="E41" s="54"/>
      <c r="F41" s="55" t="str">
        <f>LOOKUP(1,A2:A9, B2:B9)</f>
        <v>Team 1</v>
      </c>
      <c r="G41" s="56" t="s">
        <v>9</v>
      </c>
      <c r="H41" s="55" t="str">
        <f>LOOKUP(2,A2:A9, B2:B9)</f>
        <v>Team 2</v>
      </c>
      <c r="I41" s="108"/>
      <c r="J41" s="112"/>
    </row>
    <row r="42" spans="4:10" x14ac:dyDescent="0.25">
      <c r="D42" s="15" t="e">
        <f t="shared" ref="D42:D44" si="5">D37+7</f>
        <v>#VALUE!</v>
      </c>
      <c r="E42" s="54"/>
      <c r="F42" s="55" t="str">
        <f>LOOKUP(7,A2:A9, B2:B9)</f>
        <v>Team 7</v>
      </c>
      <c r="G42" s="56" t="s">
        <v>9</v>
      </c>
      <c r="H42" s="55" t="str">
        <f>LOOKUP(3,A2:A9, B2:B9)</f>
        <v>Team 3</v>
      </c>
      <c r="I42" s="108"/>
      <c r="J42" s="112"/>
    </row>
    <row r="43" spans="4:10" x14ac:dyDescent="0.25">
      <c r="D43" s="15" t="e">
        <f t="shared" si="5"/>
        <v>#VALUE!</v>
      </c>
      <c r="E43" s="54"/>
      <c r="F43" s="55" t="str">
        <f>LOOKUP(6,A2:A9, B2:B9)</f>
        <v>Team 6</v>
      </c>
      <c r="G43" s="56" t="s">
        <v>9</v>
      </c>
      <c r="H43" s="55" t="str">
        <f>LOOKUP(4,A2:A9, B2:B9)</f>
        <v>Team 4</v>
      </c>
      <c r="I43" s="108"/>
      <c r="J43" s="112"/>
    </row>
    <row r="44" spans="4:10" x14ac:dyDescent="0.25">
      <c r="D44" s="15" t="e">
        <f t="shared" si="5"/>
        <v>#VALUE!</v>
      </c>
      <c r="E44" s="54"/>
      <c r="F44" s="55" t="str">
        <f>LOOKUP(8,A2:A9, B2:B9)</f>
        <v>Team 8</v>
      </c>
      <c r="G44" s="56" t="s">
        <v>9</v>
      </c>
      <c r="H44" s="55" t="str">
        <f>LOOKUP(5,A2:A9, B2:B9)</f>
        <v>Team 5</v>
      </c>
      <c r="I44" s="108"/>
      <c r="J44" s="112"/>
    </row>
    <row r="45" spans="4:10" x14ac:dyDescent="0.25">
      <c r="D45" s="99" t="s">
        <v>29</v>
      </c>
      <c r="E45" s="100"/>
      <c r="F45" s="101"/>
      <c r="G45" s="102"/>
      <c r="H45" s="101"/>
      <c r="I45" s="107"/>
      <c r="J45" s="113"/>
    </row>
    <row r="46" spans="4:10" x14ac:dyDescent="0.25">
      <c r="D46" s="15" t="e">
        <f>D41+7</f>
        <v>#VALUE!</v>
      </c>
      <c r="E46" s="54"/>
      <c r="F46" s="55" t="str">
        <f>LOOKUP(8,A2:A9, B2:B9)</f>
        <v>Team 8</v>
      </c>
      <c r="G46" s="56" t="s">
        <v>9</v>
      </c>
      <c r="H46" s="55" t="str">
        <f>LOOKUP(1,A2:A9, B2:B9)</f>
        <v>Team 1</v>
      </c>
      <c r="I46" s="108"/>
      <c r="J46" s="112"/>
    </row>
    <row r="47" spans="4:10" x14ac:dyDescent="0.25">
      <c r="D47" s="15" t="e">
        <f t="shared" ref="D47:D49" si="6">D42+7</f>
        <v>#VALUE!</v>
      </c>
      <c r="E47" s="54"/>
      <c r="F47" s="55" t="str">
        <f>LOOKUP(7,A2:A9, B2:B9)</f>
        <v>Team 7</v>
      </c>
      <c r="G47" s="56" t="s">
        <v>9</v>
      </c>
      <c r="H47" s="55" t="str">
        <f>LOOKUP(2,A2:A9, B2:B9)</f>
        <v>Team 2</v>
      </c>
      <c r="I47" s="108"/>
      <c r="J47" s="112"/>
    </row>
    <row r="48" spans="4:10" x14ac:dyDescent="0.25">
      <c r="D48" s="15" t="e">
        <f t="shared" si="6"/>
        <v>#VALUE!</v>
      </c>
      <c r="E48" s="54"/>
      <c r="F48" s="55" t="str">
        <f>LOOKUP(6,A2:A9, B2:B9)</f>
        <v>Team 6</v>
      </c>
      <c r="G48" s="56" t="s">
        <v>9</v>
      </c>
      <c r="H48" s="55" t="str">
        <f>LOOKUP(3,A2:A9, B2:B9)</f>
        <v>Team 3</v>
      </c>
      <c r="I48" s="108"/>
      <c r="J48" s="112"/>
    </row>
    <row r="49" spans="4:10" ht="15.75" thickBot="1" x14ac:dyDescent="0.3">
      <c r="D49" s="15" t="e">
        <f t="shared" si="6"/>
        <v>#VALUE!</v>
      </c>
      <c r="E49" s="54"/>
      <c r="F49" s="55" t="str">
        <f>LOOKUP(5,A2:A9, B2:B9)</f>
        <v>Team 5</v>
      </c>
      <c r="G49" s="56" t="s">
        <v>9</v>
      </c>
      <c r="H49" s="55" t="str">
        <f>LOOKUP(4,A2:A9, B2:B9)</f>
        <v>Team 4</v>
      </c>
      <c r="I49" s="108"/>
      <c r="J49" s="114"/>
    </row>
    <row r="50" spans="4:10" x14ac:dyDescent="0.25">
      <c r="D50" s="99" t="s">
        <v>31</v>
      </c>
      <c r="E50" s="100"/>
      <c r="F50" s="101"/>
      <c r="G50" s="102"/>
      <c r="H50" s="101"/>
      <c r="I50" s="107"/>
      <c r="J50" s="111"/>
    </row>
    <row r="51" spans="4:10" x14ac:dyDescent="0.25">
      <c r="D51" s="15" t="e">
        <f>D46+7</f>
        <v>#VALUE!</v>
      </c>
      <c r="E51" s="54"/>
      <c r="F51" s="55" t="str">
        <f>LOOKUP(1,A2:A9, B2:B9)</f>
        <v>Team 1</v>
      </c>
      <c r="G51" s="56" t="s">
        <v>9</v>
      </c>
      <c r="H51" s="55" t="str">
        <f>LOOKUP(7,A2:A9, B2:B9)</f>
        <v>Team 7</v>
      </c>
      <c r="I51" s="108"/>
      <c r="J51" s="112"/>
    </row>
    <row r="52" spans="4:10" x14ac:dyDescent="0.25">
      <c r="D52" s="15" t="e">
        <f>D47+7</f>
        <v>#VALUE!</v>
      </c>
      <c r="E52" s="54"/>
      <c r="F52" s="55" t="str">
        <f>LOOKUP(2,A2:A9, B2:B9)</f>
        <v>Team 2</v>
      </c>
      <c r="G52" s="56" t="s">
        <v>9</v>
      </c>
      <c r="H52" s="55" t="str">
        <f>LOOKUP(6,A2:A9, B2:B9)</f>
        <v>Team 6</v>
      </c>
      <c r="I52" s="108"/>
      <c r="J52" s="112"/>
    </row>
    <row r="53" spans="4:10" x14ac:dyDescent="0.25">
      <c r="D53" s="15" t="e">
        <f>D48+7</f>
        <v>#VALUE!</v>
      </c>
      <c r="E53" s="54"/>
      <c r="F53" s="55" t="str">
        <f>LOOKUP(3,A2:A9, B2:B9)</f>
        <v>Team 3</v>
      </c>
      <c r="G53" s="56" t="s">
        <v>9</v>
      </c>
      <c r="H53" s="55" t="str">
        <f>LOOKUP(5,A2:A9, B2:B9)</f>
        <v>Team 5</v>
      </c>
      <c r="I53" s="108"/>
      <c r="J53" s="112"/>
    </row>
    <row r="54" spans="4:10" x14ac:dyDescent="0.25">
      <c r="D54" s="15" t="e">
        <f>D49+7</f>
        <v>#VALUE!</v>
      </c>
      <c r="E54" s="54"/>
      <c r="F54" s="55" t="str">
        <f>LOOKUP(4,A2:A9, B2:B9)</f>
        <v>Team 4</v>
      </c>
      <c r="G54" s="56" t="s">
        <v>9</v>
      </c>
      <c r="H54" s="55" t="str">
        <f>LOOKUP(8,A2:A9, B2:B9)</f>
        <v>Team 8</v>
      </c>
      <c r="I54" s="108"/>
      <c r="J54" s="112"/>
    </row>
    <row r="55" spans="4:10" x14ac:dyDescent="0.25">
      <c r="D55" s="99" t="s">
        <v>32</v>
      </c>
      <c r="E55" s="100"/>
      <c r="F55" s="101"/>
      <c r="G55" s="102"/>
      <c r="H55" s="101"/>
      <c r="I55" s="107"/>
      <c r="J55" s="113"/>
    </row>
    <row r="56" spans="4:10" x14ac:dyDescent="0.25">
      <c r="D56" s="15" t="e">
        <f>D51+7</f>
        <v>#VALUE!</v>
      </c>
      <c r="E56" s="54"/>
      <c r="F56" s="55" t="str">
        <f>LOOKUP(6,A2:A9, B2:B9)</f>
        <v>Team 6</v>
      </c>
      <c r="G56" s="56" t="s">
        <v>9</v>
      </c>
      <c r="H56" s="55" t="str">
        <f>LOOKUP(1,A2:A9, B2:B9)</f>
        <v>Team 1</v>
      </c>
      <c r="I56" s="108"/>
      <c r="J56" s="112"/>
    </row>
    <row r="57" spans="4:10" x14ac:dyDescent="0.25">
      <c r="D57" s="15" t="e">
        <f>D52+7</f>
        <v>#VALUE!</v>
      </c>
      <c r="E57" s="54"/>
      <c r="F57" s="55" t="str">
        <f>LOOKUP(5,A2:A9, B2:B9)</f>
        <v>Team 5</v>
      </c>
      <c r="G57" s="56" t="s">
        <v>9</v>
      </c>
      <c r="H57" s="55" t="str">
        <f>LOOKUP(2,A2:A9, B2:B9)</f>
        <v>Team 2</v>
      </c>
      <c r="I57" s="108"/>
      <c r="J57" s="112"/>
    </row>
    <row r="58" spans="4:10" x14ac:dyDescent="0.25">
      <c r="D58" s="15" t="e">
        <f>D53+7</f>
        <v>#VALUE!</v>
      </c>
      <c r="E58" s="54"/>
      <c r="F58" s="55" t="str">
        <f>LOOKUP(4,A2:A9, B2:B9)</f>
        <v>Team 4</v>
      </c>
      <c r="G58" s="56" t="s">
        <v>9</v>
      </c>
      <c r="H58" s="55" t="str">
        <f>LOOKUP(3,A2:A9, B2:B9)</f>
        <v>Team 3</v>
      </c>
      <c r="I58" s="108"/>
      <c r="J58" s="112"/>
    </row>
    <row r="59" spans="4:10" x14ac:dyDescent="0.25">
      <c r="D59" s="15" t="e">
        <f>D54+7</f>
        <v>#VALUE!</v>
      </c>
      <c r="E59" s="54"/>
      <c r="F59" s="55" t="str">
        <f>LOOKUP(8,A2:A9, B2:B9)</f>
        <v>Team 8</v>
      </c>
      <c r="G59" s="56" t="s">
        <v>9</v>
      </c>
      <c r="H59" s="55" t="str">
        <f>LOOKUP(7,A2:A9, B2:B9)</f>
        <v>Team 7</v>
      </c>
      <c r="I59" s="108"/>
      <c r="J59" s="112"/>
    </row>
    <row r="60" spans="4:10" x14ac:dyDescent="0.25">
      <c r="D60" s="99" t="s">
        <v>33</v>
      </c>
      <c r="E60" s="100"/>
      <c r="F60" s="101"/>
      <c r="G60" s="102"/>
      <c r="H60" s="101"/>
      <c r="I60" s="107"/>
      <c r="J60" s="113"/>
    </row>
    <row r="61" spans="4:10" x14ac:dyDescent="0.25">
      <c r="D61" s="15" t="e">
        <f>D56+7</f>
        <v>#VALUE!</v>
      </c>
      <c r="E61" s="54"/>
      <c r="F61" s="55" t="str">
        <f>LOOKUP(1,A2:A9, B2:B9)</f>
        <v>Team 1</v>
      </c>
      <c r="G61" s="56" t="s">
        <v>9</v>
      </c>
      <c r="H61" s="55" t="str">
        <f>LOOKUP(5,A2:A9, B2:B9)</f>
        <v>Team 5</v>
      </c>
      <c r="I61" s="108"/>
      <c r="J61" s="112"/>
    </row>
    <row r="62" spans="4:10" x14ac:dyDescent="0.25">
      <c r="D62" s="15" t="e">
        <f t="shared" ref="D62:D64" si="7">D57+7</f>
        <v>#VALUE!</v>
      </c>
      <c r="E62" s="54"/>
      <c r="F62" s="55" t="str">
        <f>LOOKUP(2,A2:A9, B2:B9)</f>
        <v>Team 2</v>
      </c>
      <c r="G62" s="56" t="s">
        <v>9</v>
      </c>
      <c r="H62" s="55" t="str">
        <f>LOOKUP(4,A2:A9, B2:B9)</f>
        <v>Team 4</v>
      </c>
      <c r="I62" s="108"/>
      <c r="J62" s="112"/>
    </row>
    <row r="63" spans="4:10" x14ac:dyDescent="0.25">
      <c r="D63" s="15" t="e">
        <f t="shared" si="7"/>
        <v>#VALUE!</v>
      </c>
      <c r="E63" s="54"/>
      <c r="F63" s="55" t="str">
        <f>LOOKUP(3,A2:A9, B2:B9)</f>
        <v>Team 3</v>
      </c>
      <c r="G63" s="56" t="s">
        <v>9</v>
      </c>
      <c r="H63" s="55" t="str">
        <f>LOOKUP(8,A2:A9, B2:B9)</f>
        <v>Team 8</v>
      </c>
      <c r="I63" s="108"/>
      <c r="J63" s="112"/>
    </row>
    <row r="64" spans="4:10" x14ac:dyDescent="0.25">
      <c r="D64" s="15" t="e">
        <f t="shared" si="7"/>
        <v>#VALUE!</v>
      </c>
      <c r="E64" s="54"/>
      <c r="F64" s="55" t="str">
        <f>LOOKUP(7,A2:A9, B2:B9)</f>
        <v>Team 7</v>
      </c>
      <c r="G64" s="56" t="s">
        <v>9</v>
      </c>
      <c r="H64" s="55" t="str">
        <f>LOOKUP(6,A2:A9, B2:B9)</f>
        <v>Team 6</v>
      </c>
      <c r="I64" s="108"/>
      <c r="J64" s="112"/>
    </row>
    <row r="65" spans="4:10" x14ac:dyDescent="0.25">
      <c r="D65" s="99" t="s">
        <v>34</v>
      </c>
      <c r="E65" s="100"/>
      <c r="F65" s="101"/>
      <c r="G65" s="102"/>
      <c r="H65" s="101"/>
      <c r="I65" s="107"/>
      <c r="J65" s="113"/>
    </row>
    <row r="66" spans="4:10" x14ac:dyDescent="0.25">
      <c r="D66" s="15" t="e">
        <f>D61+7</f>
        <v>#VALUE!</v>
      </c>
      <c r="E66" s="54"/>
      <c r="F66" s="55" t="str">
        <f>LOOKUP(4,A2:A9, B2:B9)</f>
        <v>Team 4</v>
      </c>
      <c r="G66" s="56" t="s">
        <v>9</v>
      </c>
      <c r="H66" s="55" t="str">
        <f>LOOKUP(1,A2:A9, B2:B9)</f>
        <v>Team 1</v>
      </c>
      <c r="I66" s="108"/>
      <c r="J66" s="112"/>
    </row>
    <row r="67" spans="4:10" x14ac:dyDescent="0.25">
      <c r="D67" s="15" t="e">
        <f t="shared" ref="D67:D69" si="8">D62+7</f>
        <v>#VALUE!</v>
      </c>
      <c r="E67" s="54"/>
      <c r="F67" s="55" t="str">
        <f>LOOKUP(3,A2:A9, B2:B9)</f>
        <v>Team 3</v>
      </c>
      <c r="G67" s="56" t="s">
        <v>9</v>
      </c>
      <c r="H67" s="55" t="str">
        <f>LOOKUP(2,A2:A9, B2:B9)</f>
        <v>Team 2</v>
      </c>
      <c r="I67" s="108"/>
      <c r="J67" s="112"/>
    </row>
    <row r="68" spans="4:10" x14ac:dyDescent="0.25">
      <c r="D68" s="15" t="e">
        <f t="shared" si="8"/>
        <v>#VALUE!</v>
      </c>
      <c r="E68" s="54"/>
      <c r="F68" s="55" t="str">
        <f>LOOKUP(8,A2:A9, B2:B9)</f>
        <v>Team 8</v>
      </c>
      <c r="G68" s="56" t="s">
        <v>9</v>
      </c>
      <c r="H68" s="55" t="str">
        <f>LOOKUP(6,A2:A9, B2:B9)</f>
        <v>Team 6</v>
      </c>
      <c r="I68" s="108"/>
      <c r="J68" s="112"/>
    </row>
    <row r="69" spans="4:10" x14ac:dyDescent="0.25">
      <c r="D69" s="15" t="e">
        <f t="shared" si="8"/>
        <v>#VALUE!</v>
      </c>
      <c r="E69" s="54"/>
      <c r="F69" s="55" t="str">
        <f>LOOKUP(5,A2:A9, B2:B9)</f>
        <v>Team 5</v>
      </c>
      <c r="G69" s="56" t="s">
        <v>9</v>
      </c>
      <c r="H69" s="55" t="str">
        <f>LOOKUP(7,A2:A9, B2:B9)</f>
        <v>Team 7</v>
      </c>
      <c r="I69" s="108"/>
      <c r="J69" s="112"/>
    </row>
  </sheetData>
  <mergeCells count="2">
    <mergeCell ref="D1:J2"/>
    <mergeCell ref="D3:J4"/>
  </mergeCells>
  <pageMargins left="0.7" right="0.7" top="0.75" bottom="0.75" header="0.3" footer="0.3"/>
  <pageSetup paperSize="9" scale="8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82"/>
  <sheetViews>
    <sheetView workbookViewId="0">
      <selection activeCell="D23" sqref="D23"/>
    </sheetView>
  </sheetViews>
  <sheetFormatPr defaultRowHeight="15" x14ac:dyDescent="0.25"/>
  <cols>
    <col min="1" max="1" width="7.140625" bestFit="1" customWidth="1"/>
    <col min="2" max="2" width="38.5703125" bestFit="1" customWidth="1"/>
    <col min="3" max="3" width="2.7109375" customWidth="1"/>
    <col min="4" max="4" width="26" style="8" customWidth="1"/>
    <col min="5" max="5" width="10.5703125" style="52" customWidth="1"/>
    <col min="6" max="6" width="23.7109375" style="9" customWidth="1"/>
    <col min="7" max="7" width="2.28515625" style="1" bestFit="1" customWidth="1"/>
    <col min="8" max="8" width="23.7109375" style="9" customWidth="1"/>
    <col min="9" max="9" width="30.7109375" style="9" customWidth="1"/>
    <col min="10" max="10" width="36.28515625" customWidth="1"/>
  </cols>
  <sheetData>
    <row r="1" spans="1:10" s="57" customFormat="1" x14ac:dyDescent="0.25">
      <c r="A1" s="10" t="s">
        <v>14</v>
      </c>
      <c r="B1" s="10" t="s">
        <v>10</v>
      </c>
      <c r="D1" s="159" t="s">
        <v>66</v>
      </c>
      <c r="E1" s="160"/>
      <c r="F1" s="160"/>
      <c r="G1" s="160"/>
      <c r="H1" s="160"/>
      <c r="I1" s="160"/>
      <c r="J1" s="161"/>
    </row>
    <row r="2" spans="1:10" s="57" customFormat="1" x14ac:dyDescent="0.25">
      <c r="A2" s="10">
        <v>1</v>
      </c>
      <c r="B2" s="11" t="s">
        <v>48</v>
      </c>
      <c r="D2" s="162"/>
      <c r="E2" s="163"/>
      <c r="F2" s="163"/>
      <c r="G2" s="163"/>
      <c r="H2" s="163"/>
      <c r="I2" s="163"/>
      <c r="J2" s="164"/>
    </row>
    <row r="3" spans="1:10" s="57" customFormat="1" ht="14.45" customHeight="1" x14ac:dyDescent="0.25">
      <c r="A3" s="10">
        <v>2</v>
      </c>
      <c r="B3" s="11" t="s">
        <v>49</v>
      </c>
      <c r="D3" s="162" t="s">
        <v>47</v>
      </c>
      <c r="E3" s="163"/>
      <c r="F3" s="163"/>
      <c r="G3" s="163"/>
      <c r="H3" s="163"/>
      <c r="I3" s="163"/>
      <c r="J3" s="164"/>
    </row>
    <row r="4" spans="1:10" s="57" customFormat="1" ht="14.45" customHeight="1" x14ac:dyDescent="0.25">
      <c r="A4" s="10">
        <v>3</v>
      </c>
      <c r="B4" s="11" t="s">
        <v>50</v>
      </c>
      <c r="D4" s="162"/>
      <c r="E4" s="163"/>
      <c r="F4" s="163"/>
      <c r="G4" s="163"/>
      <c r="H4" s="163"/>
      <c r="I4" s="163"/>
      <c r="J4" s="164"/>
    </row>
    <row r="5" spans="1:10" s="57" customFormat="1" ht="14.45" customHeight="1" x14ac:dyDescent="0.25">
      <c r="A5" s="10">
        <v>4</v>
      </c>
      <c r="B5" s="11" t="s">
        <v>51</v>
      </c>
      <c r="D5" s="41"/>
      <c r="E5" s="42"/>
      <c r="F5" s="90" t="str">
        <f>B2</f>
        <v>Team 1</v>
      </c>
      <c r="G5" s="90"/>
      <c r="H5" s="90" t="str">
        <f>B3</f>
        <v>Team 2</v>
      </c>
      <c r="I5" s="90" t="str">
        <f>B4</f>
        <v>Team 3</v>
      </c>
      <c r="J5" s="43"/>
    </row>
    <row r="6" spans="1:10" s="57" customFormat="1" ht="14.45" customHeight="1" x14ac:dyDescent="0.25">
      <c r="A6" s="10">
        <v>5</v>
      </c>
      <c r="B6" s="11" t="s">
        <v>52</v>
      </c>
      <c r="D6" s="41"/>
      <c r="E6" s="42"/>
      <c r="F6" s="92" t="str">
        <f>B5</f>
        <v>Team 4</v>
      </c>
      <c r="G6" s="92"/>
      <c r="H6" s="92" t="str">
        <f>B6</f>
        <v>Team 5</v>
      </c>
      <c r="I6" s="92" t="str">
        <f>B7</f>
        <v>Team 6</v>
      </c>
      <c r="J6" s="43"/>
    </row>
    <row r="7" spans="1:10" s="57" customFormat="1" ht="14.45" customHeight="1" x14ac:dyDescent="0.25">
      <c r="A7" s="10">
        <v>6</v>
      </c>
      <c r="B7" s="11" t="s">
        <v>53</v>
      </c>
      <c r="D7" s="41"/>
      <c r="E7" s="42"/>
      <c r="F7" s="92" t="str">
        <f>B8</f>
        <v>Team 7</v>
      </c>
      <c r="G7" s="92"/>
      <c r="H7" s="92" t="str">
        <f>B9</f>
        <v>Team 8</v>
      </c>
      <c r="I7" s="92" t="str">
        <f>B10</f>
        <v>Team 9</v>
      </c>
      <c r="J7" s="43"/>
    </row>
    <row r="8" spans="1:10" s="57" customFormat="1" ht="14.45" customHeight="1" x14ac:dyDescent="0.25">
      <c r="A8" s="10">
        <v>7</v>
      </c>
      <c r="B8" s="11" t="s">
        <v>54</v>
      </c>
      <c r="D8" s="95"/>
      <c r="E8" s="96"/>
      <c r="F8" s="28" t="str">
        <f>B11</f>
        <v>Team 10</v>
      </c>
      <c r="G8" s="133"/>
      <c r="H8" s="28"/>
      <c r="I8" s="28"/>
      <c r="J8" s="4"/>
    </row>
    <row r="9" spans="1:10" s="57" customFormat="1" ht="14.45" customHeight="1" thickBot="1" x14ac:dyDescent="0.3">
      <c r="A9" s="10">
        <v>8</v>
      </c>
      <c r="B9" s="11" t="s">
        <v>55</v>
      </c>
      <c r="D9" s="119"/>
      <c r="E9" s="120"/>
      <c r="F9" s="121"/>
      <c r="G9" s="122"/>
      <c r="H9" s="121"/>
      <c r="I9" s="121"/>
      <c r="J9" s="7"/>
    </row>
    <row r="10" spans="1:10" ht="15.75" thickBot="1" x14ac:dyDescent="0.3">
      <c r="A10" s="10">
        <v>9</v>
      </c>
      <c r="B10" s="11" t="s">
        <v>56</v>
      </c>
      <c r="D10" s="123"/>
      <c r="E10" s="124" t="s">
        <v>5</v>
      </c>
      <c r="F10" s="125" t="s">
        <v>6</v>
      </c>
      <c r="G10" s="125"/>
      <c r="H10" s="125" t="s">
        <v>7</v>
      </c>
      <c r="I10" s="126" t="s">
        <v>8</v>
      </c>
      <c r="J10" s="127" t="s">
        <v>22</v>
      </c>
    </row>
    <row r="11" spans="1:10" x14ac:dyDescent="0.25">
      <c r="A11" s="10">
        <v>10</v>
      </c>
      <c r="B11" s="11" t="s">
        <v>57</v>
      </c>
      <c r="D11" s="128" t="s">
        <v>23</v>
      </c>
      <c r="E11" s="129"/>
      <c r="F11" s="130"/>
      <c r="G11" s="131"/>
      <c r="H11" s="130"/>
      <c r="I11" s="132"/>
      <c r="J11" s="111"/>
    </row>
    <row r="12" spans="1:10" x14ac:dyDescent="0.25">
      <c r="D12" s="15" t="s">
        <v>67</v>
      </c>
      <c r="E12" s="54"/>
      <c r="F12" s="55" t="str">
        <f>LOOKUP(1,A2:A11, B2:B11)</f>
        <v>Team 1</v>
      </c>
      <c r="G12" s="56" t="s">
        <v>9</v>
      </c>
      <c r="H12" s="55" t="str">
        <f>LOOKUP(10,A2:A11, B2:B11)</f>
        <v>Team 10</v>
      </c>
      <c r="I12" s="108"/>
      <c r="J12" s="112"/>
    </row>
    <row r="13" spans="1:10" x14ac:dyDescent="0.25">
      <c r="D13" s="15" t="str">
        <f>D12</f>
        <v>ENTER STARTING DATE HERE</v>
      </c>
      <c r="E13" s="54"/>
      <c r="F13" s="55" t="str">
        <f>LOOKUP(2,A2:A11, B2:B11)</f>
        <v>Team 2</v>
      </c>
      <c r="G13" s="56" t="s">
        <v>9</v>
      </c>
      <c r="H13" s="55" t="str">
        <f>LOOKUP(9,A2:A11, B2:B11)</f>
        <v>Team 9</v>
      </c>
      <c r="I13" s="108"/>
      <c r="J13" s="112"/>
    </row>
    <row r="14" spans="1:10" x14ac:dyDescent="0.25">
      <c r="D14" s="15" t="str">
        <f>D12</f>
        <v>ENTER STARTING DATE HERE</v>
      </c>
      <c r="E14" s="54"/>
      <c r="F14" s="55" t="str">
        <f>LOOKUP(3,A2:A11, B2:B11)</f>
        <v>Team 3</v>
      </c>
      <c r="G14" s="56" t="s">
        <v>9</v>
      </c>
      <c r="H14" s="55" t="str">
        <f>LOOKUP(8,A2:A11, B2:B11)</f>
        <v>Team 8</v>
      </c>
      <c r="I14" s="108"/>
      <c r="J14" s="112"/>
    </row>
    <row r="15" spans="1:10" x14ac:dyDescent="0.25">
      <c r="D15" s="15" t="str">
        <f>D12</f>
        <v>ENTER STARTING DATE HERE</v>
      </c>
      <c r="E15" s="54"/>
      <c r="F15" s="55" t="str">
        <f>LOOKUP(4,A2:A11, B2:B11)</f>
        <v>Team 4</v>
      </c>
      <c r="G15" s="56" t="s">
        <v>9</v>
      </c>
      <c r="H15" s="55" t="str">
        <f>LOOKUP(7,A2:A11, B2:B11)</f>
        <v>Team 7</v>
      </c>
      <c r="I15" s="108"/>
      <c r="J15" s="112"/>
    </row>
    <row r="16" spans="1:10" x14ac:dyDescent="0.25">
      <c r="D16" s="15" t="str">
        <f>D12</f>
        <v>ENTER STARTING DATE HERE</v>
      </c>
      <c r="E16" s="54"/>
      <c r="F16" s="55" t="str">
        <f>LOOKUP(5,A2:A11, B2:B11)</f>
        <v>Team 5</v>
      </c>
      <c r="G16" s="56" t="s">
        <v>9</v>
      </c>
      <c r="H16" s="55" t="str">
        <f>LOOKUP(6,A2:A11, B2:B11)</f>
        <v>Team 6</v>
      </c>
      <c r="I16" s="108"/>
      <c r="J16" s="112"/>
    </row>
    <row r="17" spans="4:10" x14ac:dyDescent="0.25">
      <c r="D17" s="99" t="s">
        <v>24</v>
      </c>
      <c r="E17" s="100"/>
      <c r="F17" s="101"/>
      <c r="G17" s="102"/>
      <c r="H17" s="101"/>
      <c r="I17" s="107"/>
      <c r="J17" s="113"/>
    </row>
    <row r="18" spans="4:10" x14ac:dyDescent="0.25">
      <c r="D18" s="15" t="e">
        <f>D12+7</f>
        <v>#VALUE!</v>
      </c>
      <c r="E18" s="54"/>
      <c r="F18" s="55" t="str">
        <f>LOOKUP(9,A2:A11, B2:B11)</f>
        <v>Team 9</v>
      </c>
      <c r="G18" s="56" t="s">
        <v>9</v>
      </c>
      <c r="H18" s="55" t="str">
        <f>LOOKUP(1,A2:A11, B2:B11)</f>
        <v>Team 1</v>
      </c>
      <c r="I18" s="108"/>
      <c r="J18" s="112"/>
    </row>
    <row r="19" spans="4:10" x14ac:dyDescent="0.25">
      <c r="D19" s="15" t="e">
        <f t="shared" ref="D19:D22" si="0">D13+7</f>
        <v>#VALUE!</v>
      </c>
      <c r="E19" s="54"/>
      <c r="F19" s="55" t="str">
        <f>LOOKUP(8,A2:A11, B2:B11)</f>
        <v>Team 8</v>
      </c>
      <c r="G19" s="56" t="s">
        <v>9</v>
      </c>
      <c r="H19" s="55" t="str">
        <f>LOOKUP(2,A2:A11, B2:B11)</f>
        <v>Team 2</v>
      </c>
      <c r="I19" s="108"/>
      <c r="J19" s="112"/>
    </row>
    <row r="20" spans="4:10" x14ac:dyDescent="0.25">
      <c r="D20" s="15" t="e">
        <f t="shared" si="0"/>
        <v>#VALUE!</v>
      </c>
      <c r="E20" s="54"/>
      <c r="F20" s="55" t="str">
        <f>LOOKUP(7,A2:A11, B2:B11)</f>
        <v>Team 7</v>
      </c>
      <c r="G20" s="56" t="s">
        <v>9</v>
      </c>
      <c r="H20" s="55" t="str">
        <f>LOOKUP(3,A2:A11, B2:B11)</f>
        <v>Team 3</v>
      </c>
      <c r="I20" s="108"/>
      <c r="J20" s="112"/>
    </row>
    <row r="21" spans="4:10" x14ac:dyDescent="0.25">
      <c r="D21" s="15" t="e">
        <f t="shared" si="0"/>
        <v>#VALUE!</v>
      </c>
      <c r="E21" s="54"/>
      <c r="F21" s="55" t="str">
        <f>LOOKUP(6,A2:A11, B2:B11)</f>
        <v>Team 6</v>
      </c>
      <c r="G21" s="56" t="s">
        <v>9</v>
      </c>
      <c r="H21" s="55" t="str">
        <f>LOOKUP(4,A2:A11, B2:B11)</f>
        <v>Team 4</v>
      </c>
      <c r="I21" s="108"/>
      <c r="J21" s="112"/>
    </row>
    <row r="22" spans="4:10" x14ac:dyDescent="0.25">
      <c r="D22" s="15" t="e">
        <f t="shared" si="0"/>
        <v>#VALUE!</v>
      </c>
      <c r="E22" s="54"/>
      <c r="F22" s="55" t="str">
        <f>LOOKUP(10,A2:A11, B2:B11)</f>
        <v>Team 10</v>
      </c>
      <c r="G22" s="56" t="s">
        <v>9</v>
      </c>
      <c r="H22" s="55" t="str">
        <f>LOOKUP(5,A2:A11, B2:B11)</f>
        <v>Team 5</v>
      </c>
      <c r="I22" s="108"/>
      <c r="J22" s="112"/>
    </row>
    <row r="23" spans="4:10" x14ac:dyDescent="0.25">
      <c r="D23" s="99" t="s">
        <v>25</v>
      </c>
      <c r="E23" s="100"/>
      <c r="F23" s="101"/>
      <c r="G23" s="102"/>
      <c r="H23" s="101"/>
      <c r="I23" s="107"/>
      <c r="J23" s="113"/>
    </row>
    <row r="24" spans="4:10" x14ac:dyDescent="0.25">
      <c r="D24" s="15" t="e">
        <f>D18+7</f>
        <v>#VALUE!</v>
      </c>
      <c r="E24" s="54"/>
      <c r="F24" s="55" t="str">
        <f>LOOKUP(1,A2:A11, B2:B11)</f>
        <v>Team 1</v>
      </c>
      <c r="G24" s="56" t="s">
        <v>9</v>
      </c>
      <c r="H24" s="55" t="str">
        <f>LOOKUP(8,A2:A11, B2:B11)</f>
        <v>Team 8</v>
      </c>
      <c r="I24" s="108"/>
      <c r="J24" s="112"/>
    </row>
    <row r="25" spans="4:10" x14ac:dyDescent="0.25">
      <c r="D25" s="15" t="e">
        <f t="shared" ref="D25:D28" si="1">D19+7</f>
        <v>#VALUE!</v>
      </c>
      <c r="E25" s="54"/>
      <c r="F25" s="55" t="str">
        <f>LOOKUP(2,A2:A11, B2:B11)</f>
        <v>Team 2</v>
      </c>
      <c r="G25" s="56" t="s">
        <v>9</v>
      </c>
      <c r="H25" s="55" t="str">
        <f>LOOKUP(7,A2:A11, B2:B11)</f>
        <v>Team 7</v>
      </c>
      <c r="I25" s="108"/>
      <c r="J25" s="112"/>
    </row>
    <row r="26" spans="4:10" x14ac:dyDescent="0.25">
      <c r="D26" s="15" t="e">
        <f t="shared" si="1"/>
        <v>#VALUE!</v>
      </c>
      <c r="E26" s="54"/>
      <c r="F26" s="55" t="str">
        <f>LOOKUP(3,A2:A11, B2:B11)</f>
        <v>Team 3</v>
      </c>
      <c r="G26" s="56" t="s">
        <v>9</v>
      </c>
      <c r="H26" s="55" t="str">
        <f>LOOKUP(6,A2:A11, B2:B11)</f>
        <v>Team 6</v>
      </c>
      <c r="I26" s="108"/>
      <c r="J26" s="112"/>
    </row>
    <row r="27" spans="4:10" x14ac:dyDescent="0.25">
      <c r="D27" s="15" t="e">
        <f t="shared" si="1"/>
        <v>#VALUE!</v>
      </c>
      <c r="E27" s="54"/>
      <c r="F27" s="55" t="str">
        <f>LOOKUP(4,A2:A11, B2:B11)</f>
        <v>Team 4</v>
      </c>
      <c r="G27" s="56" t="s">
        <v>9</v>
      </c>
      <c r="H27" s="55" t="str">
        <f>LOOKUP(5,A2:A11, B2:B11)</f>
        <v>Team 5</v>
      </c>
      <c r="I27" s="108"/>
      <c r="J27" s="112"/>
    </row>
    <row r="28" spans="4:10" x14ac:dyDescent="0.25">
      <c r="D28" s="15" t="e">
        <f t="shared" si="1"/>
        <v>#VALUE!</v>
      </c>
      <c r="E28" s="54"/>
      <c r="F28" s="55" t="str">
        <f>LOOKUP(9,A2:A11, B2:B11)</f>
        <v>Team 9</v>
      </c>
      <c r="G28" s="56" t="s">
        <v>9</v>
      </c>
      <c r="H28" s="55" t="str">
        <f>LOOKUP(10,A2:A11, B2:B11)</f>
        <v>Team 10</v>
      </c>
      <c r="I28" s="108"/>
      <c r="J28" s="112"/>
    </row>
    <row r="29" spans="4:10" x14ac:dyDescent="0.25">
      <c r="D29" s="99" t="s">
        <v>26</v>
      </c>
      <c r="E29" s="100"/>
      <c r="F29" s="101"/>
      <c r="G29" s="102"/>
      <c r="H29" s="101"/>
      <c r="I29" s="107"/>
      <c r="J29" s="113"/>
    </row>
    <row r="30" spans="4:10" x14ac:dyDescent="0.25">
      <c r="D30" s="15" t="e">
        <f>D24+7</f>
        <v>#VALUE!</v>
      </c>
      <c r="E30" s="54"/>
      <c r="F30" s="55" t="str">
        <f>LOOKUP(7,A2:A11, B2:B11)</f>
        <v>Team 7</v>
      </c>
      <c r="G30" s="56" t="s">
        <v>9</v>
      </c>
      <c r="H30" s="55" t="str">
        <f>LOOKUP(1,A2:A11, B2:B11)</f>
        <v>Team 1</v>
      </c>
      <c r="I30" s="108"/>
      <c r="J30" s="112"/>
    </row>
    <row r="31" spans="4:10" x14ac:dyDescent="0.25">
      <c r="D31" s="15" t="e">
        <f t="shared" ref="D31:D34" si="2">D25+7</f>
        <v>#VALUE!</v>
      </c>
      <c r="E31" s="54"/>
      <c r="F31" s="55" t="str">
        <f>LOOKUP(6,A2:A11, B2:B11)</f>
        <v>Team 6</v>
      </c>
      <c r="G31" s="56" t="s">
        <v>9</v>
      </c>
      <c r="H31" s="55" t="str">
        <f>LOOKUP(2,A2:A11, B2:B11)</f>
        <v>Team 2</v>
      </c>
      <c r="I31" s="108"/>
      <c r="J31" s="112"/>
    </row>
    <row r="32" spans="4:10" x14ac:dyDescent="0.25">
      <c r="D32" s="15" t="e">
        <f t="shared" si="2"/>
        <v>#VALUE!</v>
      </c>
      <c r="E32" s="54"/>
      <c r="F32" s="55" t="str">
        <f>LOOKUP(5,A2:A11, B2:B11)</f>
        <v>Team 5</v>
      </c>
      <c r="G32" s="56" t="s">
        <v>9</v>
      </c>
      <c r="H32" s="55" t="str">
        <f>LOOKUP(3,A2:A11, B2:B11)</f>
        <v>Team 3</v>
      </c>
      <c r="I32" s="108"/>
      <c r="J32" s="112"/>
    </row>
    <row r="33" spans="4:10" x14ac:dyDescent="0.25">
      <c r="D33" s="15" t="e">
        <f t="shared" si="2"/>
        <v>#VALUE!</v>
      </c>
      <c r="E33" s="54"/>
      <c r="F33" s="55" t="str">
        <f>LOOKUP(10,A2:A11, B2:B11)</f>
        <v>Team 10</v>
      </c>
      <c r="G33" s="56" t="s">
        <v>9</v>
      </c>
      <c r="H33" s="55" t="str">
        <f>LOOKUP(4,A2:A11, B2:B11)</f>
        <v>Team 4</v>
      </c>
      <c r="I33" s="108"/>
      <c r="J33" s="112"/>
    </row>
    <row r="34" spans="4:10" x14ac:dyDescent="0.25">
      <c r="D34" s="15" t="e">
        <f t="shared" si="2"/>
        <v>#VALUE!</v>
      </c>
      <c r="E34" s="54"/>
      <c r="F34" s="55" t="str">
        <f>LOOKUP(8,A2:A11, B2:B11)</f>
        <v>Team 8</v>
      </c>
      <c r="G34" s="56" t="s">
        <v>9</v>
      </c>
      <c r="H34" s="55" t="str">
        <f>LOOKUP(9,A2:A11, B2:B11)</f>
        <v>Team 9</v>
      </c>
      <c r="I34" s="108"/>
      <c r="J34" s="112"/>
    </row>
    <row r="35" spans="4:10" x14ac:dyDescent="0.25">
      <c r="D35" s="99" t="s">
        <v>27</v>
      </c>
      <c r="E35" s="100"/>
      <c r="F35" s="101"/>
      <c r="G35" s="102"/>
      <c r="H35" s="101"/>
      <c r="I35" s="107"/>
      <c r="J35" s="113"/>
    </row>
    <row r="36" spans="4:10" x14ac:dyDescent="0.25">
      <c r="D36" s="15" t="e">
        <f>D30+7</f>
        <v>#VALUE!</v>
      </c>
      <c r="E36" s="54"/>
      <c r="F36" s="55" t="str">
        <f>LOOKUP(1,A2:A11, B2:B11)</f>
        <v>Team 1</v>
      </c>
      <c r="G36" s="56" t="s">
        <v>9</v>
      </c>
      <c r="H36" s="55" t="str">
        <f>LOOKUP(6,A2:A11, B2:B11)</f>
        <v>Team 6</v>
      </c>
      <c r="I36" s="108"/>
      <c r="J36" s="112"/>
    </row>
    <row r="37" spans="4:10" x14ac:dyDescent="0.25">
      <c r="D37" s="15" t="e">
        <f t="shared" ref="D37:D40" si="3">D31+7</f>
        <v>#VALUE!</v>
      </c>
      <c r="E37" s="54"/>
      <c r="F37" s="55" t="str">
        <f>LOOKUP(2,A2:A11, B2:B11)</f>
        <v>Team 2</v>
      </c>
      <c r="G37" s="56" t="s">
        <v>9</v>
      </c>
      <c r="H37" s="55" t="str">
        <f>LOOKUP(5,A2:A11, B2:B11)</f>
        <v>Team 5</v>
      </c>
      <c r="I37" s="108"/>
      <c r="J37" s="112"/>
    </row>
    <row r="38" spans="4:10" x14ac:dyDescent="0.25">
      <c r="D38" s="15" t="e">
        <f t="shared" si="3"/>
        <v>#VALUE!</v>
      </c>
      <c r="E38" s="54"/>
      <c r="F38" s="55" t="str">
        <f>LOOKUP(3,A2:A11, B2:B11)</f>
        <v>Team 3</v>
      </c>
      <c r="G38" s="56" t="s">
        <v>9</v>
      </c>
      <c r="H38" s="55" t="str">
        <f>LOOKUP(4,A2:A11, B2:B11)</f>
        <v>Team 4</v>
      </c>
      <c r="I38" s="108"/>
      <c r="J38" s="112"/>
    </row>
    <row r="39" spans="4:10" x14ac:dyDescent="0.25">
      <c r="D39" s="15" t="e">
        <f t="shared" si="3"/>
        <v>#VALUE!</v>
      </c>
      <c r="E39" s="54"/>
      <c r="F39" s="55" t="str">
        <f>LOOKUP(9,A2:A11, B2:B11)</f>
        <v>Team 9</v>
      </c>
      <c r="G39" s="56" t="s">
        <v>9</v>
      </c>
      <c r="H39" s="55" t="str">
        <f>LOOKUP(7,A2:A11, B2:B11)</f>
        <v>Team 7</v>
      </c>
      <c r="I39" s="108"/>
      <c r="J39" s="112"/>
    </row>
    <row r="40" spans="4:10" x14ac:dyDescent="0.25">
      <c r="D40" s="15" t="e">
        <f t="shared" si="3"/>
        <v>#VALUE!</v>
      </c>
      <c r="E40" s="54"/>
      <c r="F40" s="55" t="str">
        <f>LOOKUP(10,A2:A11, B2:B11)</f>
        <v>Team 10</v>
      </c>
      <c r="G40" s="56" t="s">
        <v>9</v>
      </c>
      <c r="H40" s="55" t="str">
        <f>LOOKUP(8,A2:A11, B2:B11)</f>
        <v>Team 8</v>
      </c>
      <c r="I40" s="108"/>
      <c r="J40" s="112"/>
    </row>
    <row r="41" spans="4:10" x14ac:dyDescent="0.25">
      <c r="D41" s="99" t="s">
        <v>28</v>
      </c>
      <c r="E41" s="100"/>
      <c r="F41" s="101"/>
      <c r="G41" s="102"/>
      <c r="H41" s="101"/>
      <c r="I41" s="107"/>
      <c r="J41" s="113"/>
    </row>
    <row r="42" spans="4:10" x14ac:dyDescent="0.25">
      <c r="D42" s="15" t="e">
        <f>D36+7</f>
        <v>#VALUE!</v>
      </c>
      <c r="E42" s="54"/>
      <c r="F42" s="55" t="str">
        <f>LOOKUP(5,A2:A11, B2:B11)</f>
        <v>Team 5</v>
      </c>
      <c r="G42" s="56" t="s">
        <v>9</v>
      </c>
      <c r="H42" s="55" t="str">
        <f>LOOKUP(1,A2:A11, B2:B11)</f>
        <v>Team 1</v>
      </c>
      <c r="I42" s="108"/>
      <c r="J42" s="112"/>
    </row>
    <row r="43" spans="4:10" x14ac:dyDescent="0.25">
      <c r="D43" s="15" t="e">
        <f t="shared" ref="D43:D46" si="4">D37+7</f>
        <v>#VALUE!</v>
      </c>
      <c r="E43" s="54"/>
      <c r="F43" s="55" t="str">
        <f>LOOKUP(4,A2:A11, B2:B11)</f>
        <v>Team 4</v>
      </c>
      <c r="G43" s="56" t="s">
        <v>9</v>
      </c>
      <c r="H43" s="55" t="str">
        <f>LOOKUP(2,A2:A11, B2:B11)</f>
        <v>Team 2</v>
      </c>
      <c r="I43" s="108"/>
      <c r="J43" s="112"/>
    </row>
    <row r="44" spans="4:10" x14ac:dyDescent="0.25">
      <c r="D44" s="15" t="e">
        <f t="shared" si="4"/>
        <v>#VALUE!</v>
      </c>
      <c r="E44" s="54"/>
      <c r="F44" s="55" t="str">
        <f>LOOKUP(3,A2:A11, B2:B11)</f>
        <v>Team 3</v>
      </c>
      <c r="G44" s="56" t="s">
        <v>9</v>
      </c>
      <c r="H44" s="55" t="str">
        <f>LOOKUP(10,A2:A11, B2:B11)</f>
        <v>Team 10</v>
      </c>
      <c r="I44" s="108"/>
      <c r="J44" s="112"/>
    </row>
    <row r="45" spans="4:10" x14ac:dyDescent="0.25">
      <c r="D45" s="15" t="e">
        <f t="shared" si="4"/>
        <v>#VALUE!</v>
      </c>
      <c r="E45" s="54"/>
      <c r="F45" s="55" t="str">
        <f>LOOKUP(6,A2:A11, B2:B11)</f>
        <v>Team 6</v>
      </c>
      <c r="G45" s="56" t="s">
        <v>9</v>
      </c>
      <c r="H45" s="55" t="str">
        <f>LOOKUP(9,A2:A11, B2:B11)</f>
        <v>Team 9</v>
      </c>
      <c r="I45" s="108"/>
      <c r="J45" s="112"/>
    </row>
    <row r="46" spans="4:10" x14ac:dyDescent="0.25">
      <c r="D46" s="15" t="e">
        <f t="shared" si="4"/>
        <v>#VALUE!</v>
      </c>
      <c r="E46" s="54"/>
      <c r="F46" s="55" t="str">
        <f>LOOKUP(7,A2:A11, B2:B11)</f>
        <v>Team 7</v>
      </c>
      <c r="G46" s="56" t="s">
        <v>9</v>
      </c>
      <c r="H46" s="55" t="str">
        <f>LOOKUP(8,A2:A11, B2:B11)</f>
        <v>Team 8</v>
      </c>
      <c r="I46" s="108"/>
      <c r="J46" s="112"/>
    </row>
    <row r="47" spans="4:10" x14ac:dyDescent="0.25">
      <c r="D47" s="99" t="s">
        <v>30</v>
      </c>
      <c r="E47" s="100"/>
      <c r="F47" s="101"/>
      <c r="G47" s="102"/>
      <c r="H47" s="101"/>
      <c r="I47" s="107"/>
      <c r="J47" s="113"/>
    </row>
    <row r="48" spans="4:10" x14ac:dyDescent="0.25">
      <c r="D48" s="15" t="e">
        <f>D42+7</f>
        <v>#VALUE!</v>
      </c>
      <c r="E48" s="54"/>
      <c r="F48" s="55" t="str">
        <f>LOOKUP(1,A2:A11, B2:B11)</f>
        <v>Team 1</v>
      </c>
      <c r="G48" s="56" t="s">
        <v>9</v>
      </c>
      <c r="H48" s="55" t="str">
        <f>LOOKUP(4,A2:A11, B2:B11)</f>
        <v>Team 4</v>
      </c>
      <c r="I48" s="108"/>
      <c r="J48" s="112"/>
    </row>
    <row r="49" spans="4:10" x14ac:dyDescent="0.25">
      <c r="D49" s="15" t="e">
        <f t="shared" ref="D49:D52" si="5">D43+7</f>
        <v>#VALUE!</v>
      </c>
      <c r="E49" s="54"/>
      <c r="F49" s="55" t="str">
        <f>LOOKUP(2,A2:A11, B2:B11)</f>
        <v>Team 2</v>
      </c>
      <c r="G49" s="56" t="s">
        <v>9</v>
      </c>
      <c r="H49" s="55" t="str">
        <f>LOOKUP(3,A2:A11, B2:B11)</f>
        <v>Team 3</v>
      </c>
      <c r="I49" s="108"/>
      <c r="J49" s="112"/>
    </row>
    <row r="50" spans="4:10" x14ac:dyDescent="0.25">
      <c r="D50" s="15" t="e">
        <f t="shared" si="5"/>
        <v>#VALUE!</v>
      </c>
      <c r="E50" s="54"/>
      <c r="F50" s="55" t="str">
        <f>LOOKUP(9,A2:A11, B2:B11)</f>
        <v>Team 9</v>
      </c>
      <c r="G50" s="56" t="s">
        <v>9</v>
      </c>
      <c r="H50" s="55" t="str">
        <f>LOOKUP(5,A2:A11, B2:B11)</f>
        <v>Team 5</v>
      </c>
      <c r="I50" s="108"/>
      <c r="J50" s="112"/>
    </row>
    <row r="51" spans="4:10" x14ac:dyDescent="0.25">
      <c r="D51" s="15" t="e">
        <f t="shared" si="5"/>
        <v>#VALUE!</v>
      </c>
      <c r="E51" s="54"/>
      <c r="F51" s="55" t="str">
        <f>LOOKUP(8,A2:A11, B2:B11)</f>
        <v>Team 8</v>
      </c>
      <c r="G51" s="56" t="s">
        <v>9</v>
      </c>
      <c r="H51" s="55" t="str">
        <f>LOOKUP(6,A2:A11, B2:B11)</f>
        <v>Team 6</v>
      </c>
      <c r="I51" s="108"/>
      <c r="J51" s="112"/>
    </row>
    <row r="52" spans="4:10" x14ac:dyDescent="0.25">
      <c r="D52" s="15" t="e">
        <f t="shared" si="5"/>
        <v>#VALUE!</v>
      </c>
      <c r="E52" s="54"/>
      <c r="F52" s="55" t="str">
        <f>LOOKUP(10,A2:A11, B2:B11)</f>
        <v>Team 10</v>
      </c>
      <c r="G52" s="56" t="s">
        <v>9</v>
      </c>
      <c r="H52" s="55" t="str">
        <f>LOOKUP(7,A2:A11, B2:B11)</f>
        <v>Team 7</v>
      </c>
      <c r="I52" s="108"/>
      <c r="J52" s="112"/>
    </row>
    <row r="53" spans="4:10" x14ac:dyDescent="0.25">
      <c r="D53" s="99" t="s">
        <v>29</v>
      </c>
      <c r="E53" s="100"/>
      <c r="F53" s="101"/>
      <c r="G53" s="102"/>
      <c r="H53" s="101"/>
      <c r="I53" s="107"/>
      <c r="J53" s="113"/>
    </row>
    <row r="54" spans="4:10" x14ac:dyDescent="0.25">
      <c r="D54" s="15" t="e">
        <f>D48+7</f>
        <v>#VALUE!</v>
      </c>
      <c r="E54" s="54"/>
      <c r="F54" s="55" t="str">
        <f>LOOKUP(3,A2:A11, B2:B11)</f>
        <v>Team 3</v>
      </c>
      <c r="G54" s="56" t="s">
        <v>9</v>
      </c>
      <c r="H54" s="55" t="str">
        <f>LOOKUP(1,A2:A11, B2:B11)</f>
        <v>Team 1</v>
      </c>
      <c r="I54" s="108"/>
      <c r="J54" s="112"/>
    </row>
    <row r="55" spans="4:10" x14ac:dyDescent="0.25">
      <c r="D55" s="15" t="e">
        <f t="shared" ref="D55:D58" si="6">D49+7</f>
        <v>#VALUE!</v>
      </c>
      <c r="E55" s="54"/>
      <c r="F55" s="55" t="str">
        <f>LOOKUP(2,A2:A11, B2:B11)</f>
        <v>Team 2</v>
      </c>
      <c r="G55" s="56" t="s">
        <v>9</v>
      </c>
      <c r="H55" s="55" t="str">
        <f>LOOKUP(10,A2:A11, B2:B11)</f>
        <v>Team 10</v>
      </c>
      <c r="I55" s="108"/>
      <c r="J55" s="112"/>
    </row>
    <row r="56" spans="4:10" x14ac:dyDescent="0.25">
      <c r="D56" s="15" t="e">
        <f t="shared" si="6"/>
        <v>#VALUE!</v>
      </c>
      <c r="E56" s="54"/>
      <c r="F56" s="55" t="str">
        <f>LOOKUP(4,A2:A11, B2:B11)</f>
        <v>Team 4</v>
      </c>
      <c r="G56" s="56" t="s">
        <v>9</v>
      </c>
      <c r="H56" s="55" t="str">
        <f>LOOKUP(9,A2:A11, B2:B11)</f>
        <v>Team 9</v>
      </c>
      <c r="I56" s="108"/>
      <c r="J56" s="112"/>
    </row>
    <row r="57" spans="4:10" x14ac:dyDescent="0.25">
      <c r="D57" s="15" t="e">
        <f t="shared" si="6"/>
        <v>#VALUE!</v>
      </c>
      <c r="E57" s="54"/>
      <c r="F57" s="55" t="str">
        <f>LOOKUP(5,A2:A11, B2:B11)</f>
        <v>Team 5</v>
      </c>
      <c r="G57" s="56" t="s">
        <v>9</v>
      </c>
      <c r="H57" s="55" t="str">
        <f>LOOKUP(8,A2:A11, B2:B11)</f>
        <v>Team 8</v>
      </c>
      <c r="I57" s="108"/>
      <c r="J57" s="112"/>
    </row>
    <row r="58" spans="4:10" x14ac:dyDescent="0.25">
      <c r="D58" s="15" t="e">
        <f t="shared" si="6"/>
        <v>#VALUE!</v>
      </c>
      <c r="E58" s="54"/>
      <c r="F58" s="55" t="str">
        <f>LOOKUP(6,A2:A11, B2:B11)</f>
        <v>Team 6</v>
      </c>
      <c r="G58" s="56" t="s">
        <v>9</v>
      </c>
      <c r="H58" s="55" t="str">
        <f>LOOKUP(7,A2:A11, B2:B11)</f>
        <v>Team 7</v>
      </c>
      <c r="I58" s="108"/>
      <c r="J58" s="112"/>
    </row>
    <row r="59" spans="4:10" x14ac:dyDescent="0.25">
      <c r="D59" s="99" t="s">
        <v>31</v>
      </c>
      <c r="E59" s="100"/>
      <c r="F59" s="101"/>
      <c r="G59" s="102"/>
      <c r="H59" s="101"/>
      <c r="I59" s="107"/>
      <c r="J59" s="113"/>
    </row>
    <row r="60" spans="4:10" x14ac:dyDescent="0.25">
      <c r="D60" s="15" t="e">
        <f>D54+7</f>
        <v>#VALUE!</v>
      </c>
      <c r="E60" s="54"/>
      <c r="F60" s="55" t="str">
        <f>LOOKUP(1,A2:A11, B2:B11)</f>
        <v>Team 1</v>
      </c>
      <c r="G60" s="56" t="s">
        <v>9</v>
      </c>
      <c r="H60" s="55" t="str">
        <f>LOOKUP(2,A2:A11, B2:B11)</f>
        <v>Team 2</v>
      </c>
      <c r="I60" s="108"/>
      <c r="J60" s="112"/>
    </row>
    <row r="61" spans="4:10" x14ac:dyDescent="0.25">
      <c r="D61" s="15" t="e">
        <f>D55+7</f>
        <v>#VALUE!</v>
      </c>
      <c r="E61" s="54"/>
      <c r="F61" s="55" t="str">
        <f>LOOKUP(9,A2:A11, B2:B11)</f>
        <v>Team 9</v>
      </c>
      <c r="G61" s="56" t="s">
        <v>9</v>
      </c>
      <c r="H61" s="55" t="str">
        <f>LOOKUP(3,A2:A11, B2:B11)</f>
        <v>Team 3</v>
      </c>
      <c r="I61" s="108"/>
      <c r="J61" s="112"/>
    </row>
    <row r="62" spans="4:10" x14ac:dyDescent="0.25">
      <c r="D62" s="15" t="e">
        <f>D56+7</f>
        <v>#VALUE!</v>
      </c>
      <c r="E62" s="54"/>
      <c r="F62" s="55" t="str">
        <f>LOOKUP(8,A2:A11, B2:B11)</f>
        <v>Team 8</v>
      </c>
      <c r="G62" s="56" t="s">
        <v>9</v>
      </c>
      <c r="H62" s="55" t="str">
        <f>LOOKUP(4,A2:A11, B2:B11)</f>
        <v>Team 4</v>
      </c>
      <c r="I62" s="108"/>
      <c r="J62" s="112"/>
    </row>
    <row r="63" spans="4:10" x14ac:dyDescent="0.25">
      <c r="D63" s="15" t="e">
        <f>D57+7</f>
        <v>#VALUE!</v>
      </c>
      <c r="E63" s="54"/>
      <c r="F63" s="55" t="str">
        <f>LOOKUP(7,A2:A11, B2:B11)</f>
        <v>Team 7</v>
      </c>
      <c r="G63" s="56" t="s">
        <v>9</v>
      </c>
      <c r="H63" s="55" t="str">
        <f>LOOKUP(5,A2:A11, B2:B11)</f>
        <v>Team 5</v>
      </c>
      <c r="I63" s="108"/>
      <c r="J63" s="112"/>
    </row>
    <row r="64" spans="4:10" x14ac:dyDescent="0.25">
      <c r="D64" s="15" t="e">
        <f>D58+7</f>
        <v>#VALUE!</v>
      </c>
      <c r="E64" s="54"/>
      <c r="F64" s="55" t="str">
        <f>LOOKUP(10,A2:A11, B2:B11)</f>
        <v>Team 10</v>
      </c>
      <c r="G64" s="56" t="s">
        <v>9</v>
      </c>
      <c r="H64" s="55" t="str">
        <f>LOOKUP(6,A2:A11, B2:B11)</f>
        <v>Team 6</v>
      </c>
      <c r="I64" s="108"/>
      <c r="J64" s="112"/>
    </row>
    <row r="65" spans="4:10" x14ac:dyDescent="0.25">
      <c r="D65" s="99" t="s">
        <v>32</v>
      </c>
      <c r="E65" s="100"/>
      <c r="F65" s="101"/>
      <c r="G65" s="102"/>
      <c r="H65" s="101"/>
      <c r="I65" s="107"/>
      <c r="J65" s="113"/>
    </row>
    <row r="66" spans="4:10" x14ac:dyDescent="0.25">
      <c r="D66" s="15" t="e">
        <f>D60+7</f>
        <v>#VALUE!</v>
      </c>
      <c r="E66" s="54"/>
      <c r="F66" s="55" t="str">
        <f>LOOKUP(10,A2:A11, B2:B11)</f>
        <v>Team 10</v>
      </c>
      <c r="G66" s="56" t="s">
        <v>9</v>
      </c>
      <c r="H66" s="55" t="str">
        <f>LOOKUP(1,A2:A11, B2:B11)</f>
        <v>Team 1</v>
      </c>
      <c r="I66" s="108"/>
      <c r="J66" s="112"/>
    </row>
    <row r="67" spans="4:10" x14ac:dyDescent="0.25">
      <c r="D67" s="15" t="e">
        <f>D61+7</f>
        <v>#VALUE!</v>
      </c>
      <c r="E67" s="54"/>
      <c r="F67" s="55" t="str">
        <f>LOOKUP(9,A2:A11, B2:B11)</f>
        <v>Team 9</v>
      </c>
      <c r="G67" s="56" t="s">
        <v>9</v>
      </c>
      <c r="H67" s="55" t="str">
        <f>LOOKUP(2,A2:A11, B2:B11)</f>
        <v>Team 2</v>
      </c>
      <c r="I67" s="108"/>
      <c r="J67" s="112"/>
    </row>
    <row r="68" spans="4:10" x14ac:dyDescent="0.25">
      <c r="D68" s="15" t="e">
        <f>D62+7</f>
        <v>#VALUE!</v>
      </c>
      <c r="E68" s="54"/>
      <c r="F68" s="55" t="str">
        <f>LOOKUP(8,A2:A11, B2:B11)</f>
        <v>Team 8</v>
      </c>
      <c r="G68" s="56" t="s">
        <v>9</v>
      </c>
      <c r="H68" s="55" t="str">
        <f>LOOKUP(3,A2:A11, B2:B11)</f>
        <v>Team 3</v>
      </c>
      <c r="I68" s="108"/>
      <c r="J68" s="112"/>
    </row>
    <row r="69" spans="4:10" x14ac:dyDescent="0.25">
      <c r="D69" s="15" t="e">
        <f>D63+7</f>
        <v>#VALUE!</v>
      </c>
      <c r="E69" s="54"/>
      <c r="F69" s="55" t="str">
        <f>LOOKUP(7,A2:A11, B2:B11)</f>
        <v>Team 7</v>
      </c>
      <c r="G69" s="56" t="s">
        <v>9</v>
      </c>
      <c r="H69" s="55" t="str">
        <f>LOOKUP(4,A2:A11, B2:B11)</f>
        <v>Team 4</v>
      </c>
      <c r="I69" s="108"/>
      <c r="J69" s="112"/>
    </row>
    <row r="70" spans="4:10" x14ac:dyDescent="0.25">
      <c r="D70" s="15" t="e">
        <f>D64+7</f>
        <v>#VALUE!</v>
      </c>
      <c r="E70" s="54"/>
      <c r="F70" s="55" t="str">
        <f>LOOKUP(6,A2:A11, B2:B11)</f>
        <v>Team 6</v>
      </c>
      <c r="G70" s="56" t="s">
        <v>9</v>
      </c>
      <c r="H70" s="55" t="str">
        <f>LOOKUP(5,A2:A11, B2:B11)</f>
        <v>Team 5</v>
      </c>
      <c r="I70" s="108"/>
      <c r="J70" s="112"/>
    </row>
    <row r="71" spans="4:10" x14ac:dyDescent="0.25">
      <c r="D71" s="99" t="s">
        <v>33</v>
      </c>
      <c r="E71" s="100"/>
      <c r="F71" s="101"/>
      <c r="G71" s="102"/>
      <c r="H71" s="101"/>
      <c r="I71" s="107"/>
      <c r="J71" s="113"/>
    </row>
    <row r="72" spans="4:10" x14ac:dyDescent="0.25">
      <c r="D72" s="15" t="e">
        <f>D66+7</f>
        <v>#VALUE!</v>
      </c>
      <c r="E72" s="54"/>
      <c r="F72" s="55" t="str">
        <f>LOOKUP(1,A2:A11, B2:B11)</f>
        <v>Team 1</v>
      </c>
      <c r="G72" s="56" t="s">
        <v>9</v>
      </c>
      <c r="H72" s="55" t="str">
        <f>LOOKUP(9,A2:A11, B2:B11)</f>
        <v>Team 9</v>
      </c>
      <c r="I72" s="108"/>
      <c r="J72" s="112"/>
    </row>
    <row r="73" spans="4:10" x14ac:dyDescent="0.25">
      <c r="D73" s="15" t="e">
        <f t="shared" ref="D73:D76" si="7">D67+7</f>
        <v>#VALUE!</v>
      </c>
      <c r="E73" s="54"/>
      <c r="F73" s="55" t="str">
        <f>LOOKUP(2,A2:A11, B2:B11)</f>
        <v>Team 2</v>
      </c>
      <c r="G73" s="56" t="s">
        <v>9</v>
      </c>
      <c r="H73" s="55" t="str">
        <f>LOOKUP(8,A2:A11, B2:B11)</f>
        <v>Team 8</v>
      </c>
      <c r="I73" s="108"/>
      <c r="J73" s="112"/>
    </row>
    <row r="74" spans="4:10" x14ac:dyDescent="0.25">
      <c r="D74" s="15" t="e">
        <f t="shared" si="7"/>
        <v>#VALUE!</v>
      </c>
      <c r="E74" s="54"/>
      <c r="F74" s="55" t="str">
        <f>LOOKUP(3,A2:A11, B2:B11)</f>
        <v>Team 3</v>
      </c>
      <c r="G74" s="56" t="s">
        <v>9</v>
      </c>
      <c r="H74" s="55" t="str">
        <f>LOOKUP(7,A2:A11, B2:B11)</f>
        <v>Team 7</v>
      </c>
      <c r="I74" s="108"/>
      <c r="J74" s="112"/>
    </row>
    <row r="75" spans="4:10" x14ac:dyDescent="0.25">
      <c r="D75" s="15" t="e">
        <f t="shared" si="7"/>
        <v>#VALUE!</v>
      </c>
      <c r="E75" s="54"/>
      <c r="F75" s="55" t="str">
        <f>LOOKUP(4,A2:A11, B2:B11)</f>
        <v>Team 4</v>
      </c>
      <c r="G75" s="56" t="s">
        <v>9</v>
      </c>
      <c r="H75" s="55" t="str">
        <f>LOOKUP(6,A2:A11, B2:B11)</f>
        <v>Team 6</v>
      </c>
      <c r="I75" s="108"/>
      <c r="J75" s="112"/>
    </row>
    <row r="76" spans="4:10" x14ac:dyDescent="0.25">
      <c r="D76" s="15" t="e">
        <f t="shared" si="7"/>
        <v>#VALUE!</v>
      </c>
      <c r="E76" s="54"/>
      <c r="F76" s="55" t="str">
        <f>LOOKUP(5,A2:A11, B2:B11)</f>
        <v>Team 5</v>
      </c>
      <c r="G76" s="56" t="s">
        <v>9</v>
      </c>
      <c r="H76" s="55" t="str">
        <f>LOOKUP(10,A2:A11, B2:B11)</f>
        <v>Team 10</v>
      </c>
      <c r="I76" s="108"/>
      <c r="J76" s="112"/>
    </row>
    <row r="77" spans="4:10" x14ac:dyDescent="0.25">
      <c r="D77" s="99" t="s">
        <v>34</v>
      </c>
      <c r="E77" s="100"/>
      <c r="F77" s="101"/>
      <c r="G77" s="102"/>
      <c r="H77" s="101"/>
      <c r="I77" s="107"/>
      <c r="J77" s="113"/>
    </row>
    <row r="78" spans="4:10" x14ac:dyDescent="0.25">
      <c r="D78" s="15" t="e">
        <f>D72+7</f>
        <v>#VALUE!</v>
      </c>
      <c r="E78" s="54"/>
      <c r="F78" s="55" t="str">
        <f>LOOKUP(8,A2:A11, B2:B11)</f>
        <v>Team 8</v>
      </c>
      <c r="G78" s="56" t="s">
        <v>9</v>
      </c>
      <c r="H78" s="55" t="str">
        <f>LOOKUP(1,A2:A11, B2:B11)</f>
        <v>Team 1</v>
      </c>
      <c r="I78" s="108"/>
      <c r="J78" s="112"/>
    </row>
    <row r="79" spans="4:10" x14ac:dyDescent="0.25">
      <c r="D79" s="15" t="e">
        <f t="shared" ref="D79:D82" si="8">D73+7</f>
        <v>#VALUE!</v>
      </c>
      <c r="E79" s="54"/>
      <c r="F79" s="55" t="str">
        <f>LOOKUP(7,A2:A11, B2:B11)</f>
        <v>Team 7</v>
      </c>
      <c r="G79" s="56" t="s">
        <v>9</v>
      </c>
      <c r="H79" s="55" t="str">
        <f>LOOKUP(2,A2:A11, B2:B11)</f>
        <v>Team 2</v>
      </c>
      <c r="I79" s="108"/>
      <c r="J79" s="112"/>
    </row>
    <row r="80" spans="4:10" x14ac:dyDescent="0.25">
      <c r="D80" s="15" t="e">
        <f t="shared" si="8"/>
        <v>#VALUE!</v>
      </c>
      <c r="E80" s="54"/>
      <c r="F80" s="55" t="str">
        <f>LOOKUP(6,A2:A11, B2:B11)</f>
        <v>Team 6</v>
      </c>
      <c r="G80" s="56" t="s">
        <v>9</v>
      </c>
      <c r="H80" s="55" t="str">
        <f>LOOKUP(3,A2:A11, B2:B11)</f>
        <v>Team 3</v>
      </c>
      <c r="I80" s="108"/>
      <c r="J80" s="112"/>
    </row>
    <row r="81" spans="4:10" x14ac:dyDescent="0.25">
      <c r="D81" s="15" t="e">
        <f t="shared" si="8"/>
        <v>#VALUE!</v>
      </c>
      <c r="E81" s="54"/>
      <c r="F81" s="55" t="str">
        <f>LOOKUP(5,A2:A11, B2:B11)</f>
        <v>Team 5</v>
      </c>
      <c r="G81" s="56" t="s">
        <v>9</v>
      </c>
      <c r="H81" s="55" t="str">
        <f>LOOKUP(4,A2:A11, B2:B11)</f>
        <v>Team 4</v>
      </c>
      <c r="I81" s="108"/>
      <c r="J81" s="112"/>
    </row>
    <row r="82" spans="4:10" x14ac:dyDescent="0.25">
      <c r="D82" s="15" t="e">
        <f t="shared" si="8"/>
        <v>#VALUE!</v>
      </c>
      <c r="E82" s="54"/>
      <c r="F82" s="55" t="str">
        <f>LOOKUP(10,A2:A11, B2:B11)</f>
        <v>Team 10</v>
      </c>
      <c r="G82" s="56" t="s">
        <v>9</v>
      </c>
      <c r="H82" s="55" t="str">
        <f>LOOKUP(9,A2:A11, B2:B11)</f>
        <v>Team 9</v>
      </c>
      <c r="I82" s="108"/>
      <c r="J82" s="112"/>
    </row>
  </sheetData>
  <mergeCells count="2">
    <mergeCell ref="D1:J2"/>
    <mergeCell ref="D3:J4"/>
  </mergeCells>
  <pageMargins left="0.7" right="0.7" top="0.75" bottom="0.75" header="0.3" footer="0.3"/>
  <pageSetup paperSize="9" scale="8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4"/>
  <sheetViews>
    <sheetView workbookViewId="0">
      <selection activeCell="D9" sqref="D9"/>
    </sheetView>
  </sheetViews>
  <sheetFormatPr defaultRowHeight="15" x14ac:dyDescent="0.25"/>
  <cols>
    <col min="1" max="1" width="7.140625" bestFit="1" customWidth="1"/>
    <col min="2" max="2" width="38.5703125" bestFit="1" customWidth="1"/>
    <col min="3" max="3" width="2.7109375" customWidth="1"/>
    <col min="4" max="4" width="26" style="8" customWidth="1"/>
    <col min="5" max="5" width="10.5703125" style="52" customWidth="1"/>
    <col min="6" max="6" width="23.7109375" style="9" customWidth="1"/>
    <col min="7" max="7" width="2.28515625" style="1" bestFit="1" customWidth="1"/>
    <col min="8" max="8" width="23.7109375" style="9" customWidth="1"/>
    <col min="9" max="9" width="30.7109375" style="9" customWidth="1"/>
    <col min="10" max="10" width="36.28515625" customWidth="1"/>
  </cols>
  <sheetData>
    <row r="1" spans="1:10" s="57" customFormat="1" x14ac:dyDescent="0.25">
      <c r="A1" s="10" t="s">
        <v>14</v>
      </c>
      <c r="B1" s="10" t="s">
        <v>10</v>
      </c>
      <c r="D1" s="159" t="s">
        <v>66</v>
      </c>
      <c r="E1" s="160"/>
      <c r="F1" s="160"/>
      <c r="G1" s="160"/>
      <c r="H1" s="160"/>
      <c r="I1" s="160"/>
      <c r="J1" s="161"/>
    </row>
    <row r="2" spans="1:10" s="57" customFormat="1" ht="14.45" customHeight="1" x14ac:dyDescent="0.25">
      <c r="A2" s="11">
        <v>1</v>
      </c>
      <c r="B2" s="11" t="s">
        <v>48</v>
      </c>
      <c r="D2" s="162"/>
      <c r="E2" s="163"/>
      <c r="F2" s="163"/>
      <c r="G2" s="163"/>
      <c r="H2" s="163"/>
      <c r="I2" s="163"/>
      <c r="J2" s="164"/>
    </row>
    <row r="3" spans="1:10" s="57" customFormat="1" ht="14.45" customHeight="1" x14ac:dyDescent="0.25">
      <c r="A3" s="11">
        <v>2</v>
      </c>
      <c r="B3" s="11" t="s">
        <v>49</v>
      </c>
      <c r="D3" s="162" t="s">
        <v>47</v>
      </c>
      <c r="E3" s="163"/>
      <c r="F3" s="163"/>
      <c r="G3" s="163"/>
      <c r="H3" s="163"/>
      <c r="I3" s="163"/>
      <c r="J3" s="164"/>
    </row>
    <row r="4" spans="1:10" s="57" customFormat="1" ht="14.45" customHeight="1" x14ac:dyDescent="0.25">
      <c r="A4" s="11">
        <v>3</v>
      </c>
      <c r="B4" s="11" t="s">
        <v>50</v>
      </c>
      <c r="D4" s="162"/>
      <c r="E4" s="163"/>
      <c r="F4" s="163"/>
      <c r="G4" s="163"/>
      <c r="H4" s="163"/>
      <c r="I4" s="163"/>
      <c r="J4" s="164"/>
    </row>
    <row r="5" spans="1:10" s="57" customFormat="1" ht="14.45" customHeight="1" x14ac:dyDescent="0.25">
      <c r="A5" s="11">
        <v>4</v>
      </c>
      <c r="B5" s="11" t="s">
        <v>51</v>
      </c>
      <c r="D5" s="41"/>
      <c r="E5" s="42"/>
      <c r="F5" s="90" t="str">
        <f>B2</f>
        <v>Team 1</v>
      </c>
      <c r="G5" s="90"/>
      <c r="H5" s="90" t="str">
        <f>B3</f>
        <v>Team 2</v>
      </c>
      <c r="I5" s="90" t="str">
        <f>B4</f>
        <v>Team 3</v>
      </c>
      <c r="J5" s="43"/>
    </row>
    <row r="6" spans="1:10" s="57" customFormat="1" ht="14.45" customHeight="1" x14ac:dyDescent="0.25">
      <c r="A6" s="11">
        <v>5</v>
      </c>
      <c r="B6" s="11" t="s">
        <v>52</v>
      </c>
      <c r="D6" s="41"/>
      <c r="E6" s="42"/>
      <c r="F6" s="92" t="str">
        <f>B5</f>
        <v>Team 4</v>
      </c>
      <c r="G6" s="92"/>
      <c r="H6" s="92" t="str">
        <f>B6</f>
        <v>Team 5</v>
      </c>
      <c r="I6" s="92" t="str">
        <f>B7</f>
        <v>Team 6</v>
      </c>
      <c r="J6" s="43"/>
    </row>
    <row r="7" spans="1:10" s="57" customFormat="1" ht="14.45" customHeight="1" x14ac:dyDescent="0.25">
      <c r="A7" s="11">
        <v>6</v>
      </c>
      <c r="B7" s="11" t="s">
        <v>53</v>
      </c>
      <c r="D7" s="41"/>
      <c r="E7" s="42"/>
      <c r="F7" s="92" t="str">
        <f>B8</f>
        <v>Team 7</v>
      </c>
      <c r="G7" s="92"/>
      <c r="H7" s="92" t="str">
        <f>B9</f>
        <v>Team 8</v>
      </c>
      <c r="I7" s="92" t="str">
        <f>B10</f>
        <v>Team 9</v>
      </c>
      <c r="J7" s="43"/>
    </row>
    <row r="8" spans="1:10" s="57" customFormat="1" ht="15.75" x14ac:dyDescent="0.25">
      <c r="A8" s="11">
        <v>7</v>
      </c>
      <c r="B8" s="11" t="s">
        <v>54</v>
      </c>
      <c r="D8" s="95"/>
      <c r="E8" s="96"/>
      <c r="F8" s="28" t="str">
        <f>B11</f>
        <v>Team 10</v>
      </c>
      <c r="G8" s="133"/>
      <c r="H8" s="28" t="str">
        <f>B12</f>
        <v>Team 11</v>
      </c>
      <c r="I8" s="28" t="str">
        <f>B13</f>
        <v>Team 12</v>
      </c>
      <c r="J8" s="4"/>
    </row>
    <row r="9" spans="1:10" s="57" customFormat="1" ht="15.75" thickBot="1" x14ac:dyDescent="0.3">
      <c r="A9" s="11">
        <v>8</v>
      </c>
      <c r="B9" s="11" t="s">
        <v>55</v>
      </c>
      <c r="D9" s="119"/>
      <c r="E9" s="120"/>
      <c r="F9" s="121"/>
      <c r="G9" s="122"/>
      <c r="H9" s="121"/>
      <c r="I9" s="121"/>
      <c r="J9" s="7"/>
    </row>
    <row r="10" spans="1:10" ht="15.75" thickBot="1" x14ac:dyDescent="0.3">
      <c r="A10" s="11">
        <v>9</v>
      </c>
      <c r="B10" s="11" t="s">
        <v>56</v>
      </c>
      <c r="D10" s="123"/>
      <c r="E10" s="124" t="s">
        <v>5</v>
      </c>
      <c r="F10" s="125" t="s">
        <v>6</v>
      </c>
      <c r="G10" s="125"/>
      <c r="H10" s="125" t="s">
        <v>7</v>
      </c>
      <c r="I10" s="126" t="s">
        <v>8</v>
      </c>
      <c r="J10" s="127" t="s">
        <v>22</v>
      </c>
    </row>
    <row r="11" spans="1:10" x14ac:dyDescent="0.25">
      <c r="A11" s="11">
        <v>10</v>
      </c>
      <c r="B11" s="11" t="s">
        <v>57</v>
      </c>
      <c r="D11" s="128" t="s">
        <v>23</v>
      </c>
      <c r="E11" s="129"/>
      <c r="F11" s="130"/>
      <c r="G11" s="131"/>
      <c r="H11" s="130"/>
      <c r="I11" s="132"/>
      <c r="J11" s="111"/>
    </row>
    <row r="12" spans="1:10" x14ac:dyDescent="0.25">
      <c r="A12" s="11">
        <v>11</v>
      </c>
      <c r="B12" s="11" t="s">
        <v>58</v>
      </c>
      <c r="D12" s="15" t="s">
        <v>67</v>
      </c>
      <c r="E12" s="54"/>
      <c r="F12" s="55" t="str">
        <f>LOOKUP(1,A2:A13, B2:B13)</f>
        <v>Team 1</v>
      </c>
      <c r="G12" s="56" t="s">
        <v>9</v>
      </c>
      <c r="H12" s="55" t="str">
        <f>LOOKUP(12,A2:A13, B2:B13)</f>
        <v>Team 12</v>
      </c>
      <c r="I12" s="108"/>
      <c r="J12" s="112"/>
    </row>
    <row r="13" spans="1:10" x14ac:dyDescent="0.25">
      <c r="A13" s="11">
        <v>12</v>
      </c>
      <c r="B13" s="11" t="s">
        <v>59</v>
      </c>
      <c r="D13" s="15" t="str">
        <f>D12</f>
        <v>ENTER STARTING DATE HERE</v>
      </c>
      <c r="E13" s="54"/>
      <c r="F13" s="55" t="str">
        <f>LOOKUP(2,A2:A13, B2:B13)</f>
        <v>Team 2</v>
      </c>
      <c r="G13" s="56" t="s">
        <v>9</v>
      </c>
      <c r="H13" s="55" t="str">
        <f>LOOKUP(11,A2:A13, B2:B13)</f>
        <v>Team 11</v>
      </c>
      <c r="I13" s="108"/>
      <c r="J13" s="112"/>
    </row>
    <row r="14" spans="1:10" x14ac:dyDescent="0.25">
      <c r="D14" s="15" t="str">
        <f>D12</f>
        <v>ENTER STARTING DATE HERE</v>
      </c>
      <c r="E14" s="54"/>
      <c r="F14" s="55" t="str">
        <f>LOOKUP(3,A2:A13, B2:B13)</f>
        <v>Team 3</v>
      </c>
      <c r="G14" s="56" t="s">
        <v>9</v>
      </c>
      <c r="H14" s="55" t="str">
        <f>LOOKUP(10,A2:A13, B2:B13)</f>
        <v>Team 10</v>
      </c>
      <c r="I14" s="108"/>
      <c r="J14" s="112"/>
    </row>
    <row r="15" spans="1:10" x14ac:dyDescent="0.25">
      <c r="D15" s="15" t="str">
        <f>D12</f>
        <v>ENTER STARTING DATE HERE</v>
      </c>
      <c r="E15" s="54"/>
      <c r="F15" s="55" t="str">
        <f>LOOKUP(4,A2:A13, B2:B13)</f>
        <v>Team 4</v>
      </c>
      <c r="G15" s="56" t="s">
        <v>9</v>
      </c>
      <c r="H15" s="55" t="str">
        <f>LOOKUP(9,A2:A13, B2:B13)</f>
        <v>Team 9</v>
      </c>
      <c r="I15" s="108"/>
      <c r="J15" s="112"/>
    </row>
    <row r="16" spans="1:10" x14ac:dyDescent="0.25">
      <c r="D16" s="15" t="str">
        <f>D12</f>
        <v>ENTER STARTING DATE HERE</v>
      </c>
      <c r="E16" s="54"/>
      <c r="F16" s="55" t="str">
        <f>LOOKUP(5,A2:A13, B2:B13)</f>
        <v>Team 5</v>
      </c>
      <c r="G16" s="56" t="s">
        <v>9</v>
      </c>
      <c r="H16" s="55" t="str">
        <f>LOOKUP(8,A2:A13, B2:B13)</f>
        <v>Team 8</v>
      </c>
      <c r="I16" s="108"/>
      <c r="J16" s="112"/>
    </row>
    <row r="17" spans="4:10" x14ac:dyDescent="0.25">
      <c r="D17" s="15" t="str">
        <f>D12</f>
        <v>ENTER STARTING DATE HERE</v>
      </c>
      <c r="E17" s="54"/>
      <c r="F17" s="55" t="str">
        <f>LOOKUP(6,A2:A13, B2:B13)</f>
        <v>Team 6</v>
      </c>
      <c r="G17" s="56" t="s">
        <v>9</v>
      </c>
      <c r="H17" s="55" t="str">
        <f>LOOKUP(7,A2:A13, B2:B13)</f>
        <v>Team 7</v>
      </c>
      <c r="I17" s="108"/>
      <c r="J17" s="112"/>
    </row>
    <row r="18" spans="4:10" x14ac:dyDescent="0.25">
      <c r="D18" s="99" t="s">
        <v>24</v>
      </c>
      <c r="E18" s="100"/>
      <c r="F18" s="101"/>
      <c r="G18" s="102"/>
      <c r="H18" s="101"/>
      <c r="I18" s="107"/>
      <c r="J18" s="113"/>
    </row>
    <row r="19" spans="4:10" x14ac:dyDescent="0.25">
      <c r="D19" s="15" t="e">
        <f>D12+7</f>
        <v>#VALUE!</v>
      </c>
      <c r="E19" s="54"/>
      <c r="F19" s="55" t="str">
        <f>LOOKUP(11,A2:A13, B2:B13)</f>
        <v>Team 11</v>
      </c>
      <c r="G19" s="56" t="s">
        <v>9</v>
      </c>
      <c r="H19" s="55" t="str">
        <f>LOOKUP(1,A2:A13,B2:B13)</f>
        <v>Team 1</v>
      </c>
      <c r="I19" s="108"/>
      <c r="J19" s="112"/>
    </row>
    <row r="20" spans="4:10" x14ac:dyDescent="0.25">
      <c r="D20" s="15" t="e">
        <f t="shared" ref="D20:D24" si="0">D13+7</f>
        <v>#VALUE!</v>
      </c>
      <c r="E20" s="54"/>
      <c r="F20" s="55" t="str">
        <f>LOOKUP(10,A2:A13, B2:B13)</f>
        <v>Team 10</v>
      </c>
      <c r="G20" s="56" t="s">
        <v>9</v>
      </c>
      <c r="H20" s="55" t="str">
        <f>LOOKUP(2,A2:A13, B2:B13)</f>
        <v>Team 2</v>
      </c>
      <c r="I20" s="108"/>
      <c r="J20" s="112"/>
    </row>
    <row r="21" spans="4:10" x14ac:dyDescent="0.25">
      <c r="D21" s="15" t="e">
        <f t="shared" si="0"/>
        <v>#VALUE!</v>
      </c>
      <c r="E21" s="54"/>
      <c r="F21" s="55" t="str">
        <f>LOOKUP(9,A2:A13, B2:B13)</f>
        <v>Team 9</v>
      </c>
      <c r="G21" s="56" t="s">
        <v>9</v>
      </c>
      <c r="H21" s="55" t="str">
        <f>LOOKUP(3,A2:A13, B2:B13)</f>
        <v>Team 3</v>
      </c>
      <c r="I21" s="108"/>
      <c r="J21" s="112"/>
    </row>
    <row r="22" spans="4:10" x14ac:dyDescent="0.25">
      <c r="D22" s="15" t="e">
        <f t="shared" si="0"/>
        <v>#VALUE!</v>
      </c>
      <c r="E22" s="54"/>
      <c r="F22" s="55" t="str">
        <f>LOOKUP(8,A2:A13, B2:B13)</f>
        <v>Team 8</v>
      </c>
      <c r="G22" s="56" t="s">
        <v>9</v>
      </c>
      <c r="H22" s="55" t="str">
        <f>LOOKUP(4,A2:A13, B2:B13)</f>
        <v>Team 4</v>
      </c>
      <c r="I22" s="108"/>
      <c r="J22" s="112"/>
    </row>
    <row r="23" spans="4:10" x14ac:dyDescent="0.25">
      <c r="D23" s="15" t="e">
        <f t="shared" si="0"/>
        <v>#VALUE!</v>
      </c>
      <c r="E23" s="54"/>
      <c r="F23" s="55" t="str">
        <f>LOOKUP(7,A2:A13, B2:B13)</f>
        <v>Team 7</v>
      </c>
      <c r="G23" s="56" t="s">
        <v>9</v>
      </c>
      <c r="H23" s="55" t="str">
        <f>LOOKUP(5,A2:A13, B2:B13)</f>
        <v>Team 5</v>
      </c>
      <c r="I23" s="108"/>
      <c r="J23" s="112"/>
    </row>
    <row r="24" spans="4:10" x14ac:dyDescent="0.25">
      <c r="D24" s="15" t="e">
        <f t="shared" si="0"/>
        <v>#VALUE!</v>
      </c>
      <c r="E24" s="54"/>
      <c r="F24" s="55" t="str">
        <f>LOOKUP(12,A2:A13, B2:B13)</f>
        <v>Team 12</v>
      </c>
      <c r="G24" s="56" t="s">
        <v>9</v>
      </c>
      <c r="H24" s="55" t="str">
        <f>LOOKUP(6,A2:A13, B2:B13)</f>
        <v>Team 6</v>
      </c>
      <c r="I24" s="108"/>
      <c r="J24" s="112"/>
    </row>
    <row r="25" spans="4:10" x14ac:dyDescent="0.25">
      <c r="D25" s="99" t="s">
        <v>25</v>
      </c>
      <c r="E25" s="100"/>
      <c r="F25" s="101"/>
      <c r="G25" s="102"/>
      <c r="H25" s="101"/>
      <c r="I25" s="107"/>
      <c r="J25" s="113"/>
    </row>
    <row r="26" spans="4:10" x14ac:dyDescent="0.25">
      <c r="D26" s="15" t="e">
        <f>D19+7</f>
        <v>#VALUE!</v>
      </c>
      <c r="E26" s="54"/>
      <c r="F26" s="55" t="str">
        <f>LOOKUP(1,A2:A13, B2:B13)</f>
        <v>Team 1</v>
      </c>
      <c r="G26" s="56" t="s">
        <v>9</v>
      </c>
      <c r="H26" s="55" t="str">
        <f>LOOKUP(10,A2:A13, B2:B13)</f>
        <v>Team 10</v>
      </c>
      <c r="I26" s="108"/>
      <c r="J26" s="112"/>
    </row>
    <row r="27" spans="4:10" x14ac:dyDescent="0.25">
      <c r="D27" s="15" t="e">
        <f t="shared" ref="D27:D31" si="1">D20+7</f>
        <v>#VALUE!</v>
      </c>
      <c r="E27" s="54"/>
      <c r="F27" s="55" t="str">
        <f>LOOKUP(2,A2:A13, B2:B13)</f>
        <v>Team 2</v>
      </c>
      <c r="G27" s="56" t="s">
        <v>9</v>
      </c>
      <c r="H27" s="55" t="str">
        <f>LOOKUP(9,A2:A13, B2:B13)</f>
        <v>Team 9</v>
      </c>
      <c r="I27" s="108"/>
      <c r="J27" s="112"/>
    </row>
    <row r="28" spans="4:10" x14ac:dyDescent="0.25">
      <c r="D28" s="15" t="e">
        <f t="shared" si="1"/>
        <v>#VALUE!</v>
      </c>
      <c r="E28" s="54"/>
      <c r="F28" s="55" t="str">
        <f>LOOKUP(3,A2:A13, B2:B13)</f>
        <v>Team 3</v>
      </c>
      <c r="G28" s="56" t="s">
        <v>9</v>
      </c>
      <c r="H28" s="55" t="str">
        <f>LOOKUP(8,A2:A13, B2:B13)</f>
        <v>Team 8</v>
      </c>
      <c r="I28" s="108"/>
      <c r="J28" s="112"/>
    </row>
    <row r="29" spans="4:10" x14ac:dyDescent="0.25">
      <c r="D29" s="15" t="e">
        <f t="shared" si="1"/>
        <v>#VALUE!</v>
      </c>
      <c r="E29" s="54"/>
      <c r="F29" s="55" t="str">
        <f>LOOKUP(4,A2:A13, B2:B13)</f>
        <v>Team 4</v>
      </c>
      <c r="G29" s="56" t="s">
        <v>9</v>
      </c>
      <c r="H29" s="55" t="str">
        <f>LOOKUP(7,A2:A13, B2:B13)</f>
        <v>Team 7</v>
      </c>
      <c r="I29" s="108"/>
      <c r="J29" s="112"/>
    </row>
    <row r="30" spans="4:10" x14ac:dyDescent="0.25">
      <c r="D30" s="15" t="e">
        <f t="shared" si="1"/>
        <v>#VALUE!</v>
      </c>
      <c r="E30" s="54"/>
      <c r="F30" s="55" t="str">
        <f>LOOKUP(5,A2:A13, B2:B13)</f>
        <v>Team 5</v>
      </c>
      <c r="G30" s="56" t="s">
        <v>9</v>
      </c>
      <c r="H30" s="55" t="str">
        <f>LOOKUP(6,A2:A13, B2:B13)</f>
        <v>Team 6</v>
      </c>
      <c r="I30" s="108"/>
      <c r="J30" s="112"/>
    </row>
    <row r="31" spans="4:10" x14ac:dyDescent="0.25">
      <c r="D31" s="15" t="e">
        <f t="shared" si="1"/>
        <v>#VALUE!</v>
      </c>
      <c r="E31" s="54"/>
      <c r="F31" s="55" t="str">
        <f>LOOKUP(11,A2:A13, B2:B13)</f>
        <v>Team 11</v>
      </c>
      <c r="G31" s="56" t="s">
        <v>9</v>
      </c>
      <c r="H31" s="55" t="str">
        <f>LOOKUP(12,A2:A13, B2:B13)</f>
        <v>Team 12</v>
      </c>
      <c r="I31" s="108"/>
      <c r="J31" s="112"/>
    </row>
    <row r="32" spans="4:10" x14ac:dyDescent="0.25">
      <c r="D32" s="99" t="s">
        <v>26</v>
      </c>
      <c r="E32" s="100"/>
      <c r="F32" s="101"/>
      <c r="G32" s="102"/>
      <c r="H32" s="101"/>
      <c r="I32" s="107"/>
      <c r="J32" s="113"/>
    </row>
    <row r="33" spans="4:10" x14ac:dyDescent="0.25">
      <c r="D33" s="15" t="e">
        <f>D26+7</f>
        <v>#VALUE!</v>
      </c>
      <c r="E33" s="54"/>
      <c r="F33" s="55" t="str">
        <f>LOOKUP(9,A2:A13, B2:B13)</f>
        <v>Team 9</v>
      </c>
      <c r="G33" s="56" t="s">
        <v>9</v>
      </c>
      <c r="H33" s="55" t="str">
        <f>LOOKUP(1,A2:A13, B2:B13)</f>
        <v>Team 1</v>
      </c>
      <c r="I33" s="108"/>
      <c r="J33" s="112"/>
    </row>
    <row r="34" spans="4:10" x14ac:dyDescent="0.25">
      <c r="D34" s="15" t="e">
        <f t="shared" ref="D34:D38" si="2">D27+7</f>
        <v>#VALUE!</v>
      </c>
      <c r="E34" s="54"/>
      <c r="F34" s="55" t="str">
        <f>LOOKUP(8,A2:A13, B2:B13)</f>
        <v>Team 8</v>
      </c>
      <c r="G34" s="56" t="s">
        <v>9</v>
      </c>
      <c r="H34" s="55" t="str">
        <f>LOOKUP(2,A2:A13, B2:B13)</f>
        <v>Team 2</v>
      </c>
      <c r="I34" s="108"/>
      <c r="J34" s="112"/>
    </row>
    <row r="35" spans="4:10" x14ac:dyDescent="0.25">
      <c r="D35" s="15" t="e">
        <f t="shared" si="2"/>
        <v>#VALUE!</v>
      </c>
      <c r="E35" s="54"/>
      <c r="F35" s="55" t="str">
        <f>LOOKUP(7,A2:A13, B2:B13)</f>
        <v>Team 7</v>
      </c>
      <c r="G35" s="56" t="s">
        <v>9</v>
      </c>
      <c r="H35" s="55" t="str">
        <f>LOOKUP(3,A2:A13, B2:B13)</f>
        <v>Team 3</v>
      </c>
      <c r="I35" s="108"/>
      <c r="J35" s="112"/>
    </row>
    <row r="36" spans="4:10" x14ac:dyDescent="0.25">
      <c r="D36" s="15" t="e">
        <f t="shared" si="2"/>
        <v>#VALUE!</v>
      </c>
      <c r="E36" s="54"/>
      <c r="F36" s="55" t="str">
        <f>LOOKUP(6,A2:A13, B2:B13)</f>
        <v>Team 6</v>
      </c>
      <c r="G36" s="56" t="s">
        <v>9</v>
      </c>
      <c r="H36" s="55" t="str">
        <f>LOOKUP(4,A2:A13, B2:B13)</f>
        <v>Team 4</v>
      </c>
      <c r="I36" s="108"/>
      <c r="J36" s="112"/>
    </row>
    <row r="37" spans="4:10" x14ac:dyDescent="0.25">
      <c r="D37" s="15" t="e">
        <f t="shared" si="2"/>
        <v>#VALUE!</v>
      </c>
      <c r="E37" s="54"/>
      <c r="F37" s="55" t="str">
        <f>LOOKUP(12,A2:A13, B2:B13)</f>
        <v>Team 12</v>
      </c>
      <c r="G37" s="56" t="s">
        <v>9</v>
      </c>
      <c r="H37" s="55" t="str">
        <f>LOOKUP(5,A2:A13, B2:B13)</f>
        <v>Team 5</v>
      </c>
      <c r="I37" s="108"/>
      <c r="J37" s="112"/>
    </row>
    <row r="38" spans="4:10" x14ac:dyDescent="0.25">
      <c r="D38" s="15" t="e">
        <f t="shared" si="2"/>
        <v>#VALUE!</v>
      </c>
      <c r="E38" s="54"/>
      <c r="F38" s="55" t="str">
        <f>LOOKUP(10,A2:A13, B2:B13)</f>
        <v>Team 10</v>
      </c>
      <c r="G38" s="56" t="s">
        <v>9</v>
      </c>
      <c r="H38" s="55" t="str">
        <f>LOOKUP(11,A2:A13, B2:B13)</f>
        <v>Team 11</v>
      </c>
      <c r="I38" s="108"/>
      <c r="J38" s="112"/>
    </row>
    <row r="39" spans="4:10" x14ac:dyDescent="0.25">
      <c r="D39" s="99" t="s">
        <v>27</v>
      </c>
      <c r="E39" s="100"/>
      <c r="F39" s="101"/>
      <c r="G39" s="102"/>
      <c r="H39" s="101"/>
      <c r="I39" s="107"/>
      <c r="J39" s="113"/>
    </row>
    <row r="40" spans="4:10" x14ac:dyDescent="0.25">
      <c r="D40" s="15" t="e">
        <f>D33+7</f>
        <v>#VALUE!</v>
      </c>
      <c r="E40" s="54"/>
      <c r="F40" s="55" t="str">
        <f>LOOKUP(1,A2:A13, B2:B13)</f>
        <v>Team 1</v>
      </c>
      <c r="G40" s="56" t="s">
        <v>9</v>
      </c>
      <c r="H40" s="55" t="str">
        <f>LOOKUP(8,A2:A13, B2:B13)</f>
        <v>Team 8</v>
      </c>
      <c r="I40" s="108"/>
      <c r="J40" s="112"/>
    </row>
    <row r="41" spans="4:10" x14ac:dyDescent="0.25">
      <c r="D41" s="15" t="e">
        <f t="shared" ref="D41:D45" si="3">D34+7</f>
        <v>#VALUE!</v>
      </c>
      <c r="E41" s="54"/>
      <c r="F41" s="55" t="str">
        <f>LOOKUP(2,A2:A13, B2:B13)</f>
        <v>Team 2</v>
      </c>
      <c r="G41" s="56" t="s">
        <v>9</v>
      </c>
      <c r="H41" s="55" t="str">
        <f>LOOKUP(7,A2:A13, B2:B13)</f>
        <v>Team 7</v>
      </c>
      <c r="I41" s="108"/>
      <c r="J41" s="112"/>
    </row>
    <row r="42" spans="4:10" x14ac:dyDescent="0.25">
      <c r="D42" s="15" t="e">
        <f t="shared" si="3"/>
        <v>#VALUE!</v>
      </c>
      <c r="E42" s="54"/>
      <c r="F42" s="55" t="str">
        <f>LOOKUP(3,A2:A13, B2:B13)</f>
        <v>Team 3</v>
      </c>
      <c r="G42" s="56" t="s">
        <v>9</v>
      </c>
      <c r="H42" s="55" t="str">
        <f>LOOKUP(6,A2:A13, B2:B13)</f>
        <v>Team 6</v>
      </c>
      <c r="I42" s="108"/>
      <c r="J42" s="112"/>
    </row>
    <row r="43" spans="4:10" x14ac:dyDescent="0.25">
      <c r="D43" s="15" t="e">
        <f t="shared" si="3"/>
        <v>#VALUE!</v>
      </c>
      <c r="E43" s="54"/>
      <c r="F43" s="55" t="str">
        <f>LOOKUP(4,A2:A13, B2:B13)</f>
        <v>Team 4</v>
      </c>
      <c r="G43" s="56" t="s">
        <v>9</v>
      </c>
      <c r="H43" s="55" t="str">
        <f>LOOKUP(5,A2:A13, B2:B13)</f>
        <v>Team 5</v>
      </c>
      <c r="I43" s="108"/>
      <c r="J43" s="112"/>
    </row>
    <row r="44" spans="4:10" x14ac:dyDescent="0.25">
      <c r="D44" s="15" t="e">
        <f t="shared" si="3"/>
        <v>#VALUE!</v>
      </c>
      <c r="E44" s="54"/>
      <c r="F44" s="55" t="str">
        <f>LOOKUP(11,A2:A13, B2:B13)</f>
        <v>Team 11</v>
      </c>
      <c r="G44" s="56" t="s">
        <v>9</v>
      </c>
      <c r="H44" s="55" t="str">
        <f>LOOKUP(9,A2:A13, B2:B13)</f>
        <v>Team 9</v>
      </c>
      <c r="I44" s="108"/>
      <c r="J44" s="112"/>
    </row>
    <row r="45" spans="4:10" x14ac:dyDescent="0.25">
      <c r="D45" s="15" t="e">
        <f t="shared" si="3"/>
        <v>#VALUE!</v>
      </c>
      <c r="E45" s="54"/>
      <c r="F45" s="55" t="str">
        <f>LOOKUP(10,A2:A13, B2:B13)</f>
        <v>Team 10</v>
      </c>
      <c r="G45" s="56" t="s">
        <v>9</v>
      </c>
      <c r="H45" s="55" t="str">
        <f>LOOKUP(12,A2:A13, B2:B13)</f>
        <v>Team 12</v>
      </c>
      <c r="I45" s="108"/>
      <c r="J45" s="112"/>
    </row>
    <row r="46" spans="4:10" x14ac:dyDescent="0.25">
      <c r="D46" s="99" t="s">
        <v>28</v>
      </c>
      <c r="E46" s="100"/>
      <c r="F46" s="101"/>
      <c r="G46" s="102"/>
      <c r="H46" s="101"/>
      <c r="I46" s="107"/>
      <c r="J46" s="113"/>
    </row>
    <row r="47" spans="4:10" x14ac:dyDescent="0.25">
      <c r="D47" s="15" t="e">
        <f>D40+7</f>
        <v>#VALUE!</v>
      </c>
      <c r="E47" s="54"/>
      <c r="F47" s="55" t="str">
        <f>LOOKUP(7,A2:A13, B2:B13)</f>
        <v>Team 7</v>
      </c>
      <c r="G47" s="56" t="s">
        <v>9</v>
      </c>
      <c r="H47" s="55" t="str">
        <f>LOOKUP(1,A2:A13, B2:B13)</f>
        <v>Team 1</v>
      </c>
      <c r="I47" s="108"/>
      <c r="J47" s="112"/>
    </row>
    <row r="48" spans="4:10" x14ac:dyDescent="0.25">
      <c r="D48" s="15" t="e">
        <f t="shared" ref="D48:D52" si="4">D41+7</f>
        <v>#VALUE!</v>
      </c>
      <c r="E48" s="54"/>
      <c r="F48" s="55" t="str">
        <f>LOOKUP(6,A2:A13, B2:B13)</f>
        <v>Team 6</v>
      </c>
      <c r="G48" s="56" t="s">
        <v>9</v>
      </c>
      <c r="H48" s="55" t="str">
        <f>LOOKUP(2,A2:A13, B2:B13)</f>
        <v>Team 2</v>
      </c>
      <c r="I48" s="108"/>
      <c r="J48" s="112"/>
    </row>
    <row r="49" spans="4:10" x14ac:dyDescent="0.25">
      <c r="D49" s="15" t="e">
        <f t="shared" si="4"/>
        <v>#VALUE!</v>
      </c>
      <c r="E49" s="54"/>
      <c r="F49" s="55" t="str">
        <f>LOOKUP(5,A2:A13, B2:B13)</f>
        <v>Team 5</v>
      </c>
      <c r="G49" s="56" t="s">
        <v>9</v>
      </c>
      <c r="H49" s="55" t="str">
        <f>LOOKUP(3,A2:A13, B2:B13)</f>
        <v>Team 3</v>
      </c>
      <c r="I49" s="108"/>
      <c r="J49" s="112"/>
    </row>
    <row r="50" spans="4:10" x14ac:dyDescent="0.25">
      <c r="D50" s="15" t="e">
        <f t="shared" si="4"/>
        <v>#VALUE!</v>
      </c>
      <c r="E50" s="54"/>
      <c r="F50" s="55" t="str">
        <f>LOOKUP(12,A2:A13, B2:B13)</f>
        <v>Team 12</v>
      </c>
      <c r="G50" s="56" t="s">
        <v>9</v>
      </c>
      <c r="H50" s="55" t="str">
        <f>LOOKUP(4,A2:A13, B2:B13)</f>
        <v>Team 4</v>
      </c>
      <c r="I50" s="108"/>
      <c r="J50" s="112"/>
    </row>
    <row r="51" spans="4:10" x14ac:dyDescent="0.25">
      <c r="D51" s="15" t="e">
        <f t="shared" si="4"/>
        <v>#VALUE!</v>
      </c>
      <c r="E51" s="54"/>
      <c r="F51" s="55" t="str">
        <f>LOOKUP(8,A2:A13, B2:B13)</f>
        <v>Team 8</v>
      </c>
      <c r="G51" s="56" t="s">
        <v>9</v>
      </c>
      <c r="H51" s="55" t="str">
        <f>LOOKUP(11,A2:A13, B2:B13)</f>
        <v>Team 11</v>
      </c>
      <c r="I51" s="108"/>
      <c r="J51" s="112"/>
    </row>
    <row r="52" spans="4:10" x14ac:dyDescent="0.25">
      <c r="D52" s="15" t="e">
        <f t="shared" si="4"/>
        <v>#VALUE!</v>
      </c>
      <c r="E52" s="54"/>
      <c r="F52" s="55" t="str">
        <f>LOOKUP(9,A2:A13, B2:B13)</f>
        <v>Team 9</v>
      </c>
      <c r="G52" s="56" t="s">
        <v>9</v>
      </c>
      <c r="H52" s="55" t="str">
        <f>LOOKUP(10,A2:A13, B2:B13)</f>
        <v>Team 10</v>
      </c>
      <c r="I52" s="108"/>
      <c r="J52" s="112"/>
    </row>
    <row r="53" spans="4:10" x14ac:dyDescent="0.25">
      <c r="D53" s="99" t="s">
        <v>30</v>
      </c>
      <c r="E53" s="100"/>
      <c r="F53" s="101"/>
      <c r="G53" s="102"/>
      <c r="H53" s="101"/>
      <c r="I53" s="107"/>
      <c r="J53" s="113"/>
    </row>
    <row r="54" spans="4:10" x14ac:dyDescent="0.25">
      <c r="D54" s="15" t="e">
        <f>D47+7</f>
        <v>#VALUE!</v>
      </c>
      <c r="E54" s="54"/>
      <c r="F54" s="55" t="str">
        <f>LOOKUP(1,A2:A13, B2:B13)</f>
        <v>Team 1</v>
      </c>
      <c r="G54" s="56" t="s">
        <v>9</v>
      </c>
      <c r="H54" s="55" t="str">
        <f>LOOKUP(6,A2:A13, B2:B13)</f>
        <v>Team 6</v>
      </c>
      <c r="I54" s="108"/>
      <c r="J54" s="112"/>
    </row>
    <row r="55" spans="4:10" x14ac:dyDescent="0.25">
      <c r="D55" s="15" t="e">
        <f t="shared" ref="D55:D59" si="5">D48+7</f>
        <v>#VALUE!</v>
      </c>
      <c r="E55" s="54"/>
      <c r="F55" s="55" t="str">
        <f>LOOKUP(2,A2:A13, B2:B13)</f>
        <v>Team 2</v>
      </c>
      <c r="G55" s="56" t="s">
        <v>9</v>
      </c>
      <c r="H55" s="55" t="str">
        <f>LOOKUP(5,A2:A13, B2:B13)</f>
        <v>Team 5</v>
      </c>
      <c r="I55" s="108"/>
      <c r="J55" s="112"/>
    </row>
    <row r="56" spans="4:10" x14ac:dyDescent="0.25">
      <c r="D56" s="15" t="e">
        <f t="shared" si="5"/>
        <v>#VALUE!</v>
      </c>
      <c r="E56" s="54"/>
      <c r="F56" s="55" t="str">
        <f>LOOKUP(3,A2:A13, B2:B13)</f>
        <v>Team 3</v>
      </c>
      <c r="G56" s="56" t="s">
        <v>9</v>
      </c>
      <c r="H56" s="55" t="str">
        <f>LOOKUP(4,A2:A13, B2:B13)</f>
        <v>Team 4</v>
      </c>
      <c r="I56" s="108"/>
      <c r="J56" s="112"/>
    </row>
    <row r="57" spans="4:10" x14ac:dyDescent="0.25">
      <c r="D57" s="15" t="e">
        <f t="shared" si="5"/>
        <v>#VALUE!</v>
      </c>
      <c r="E57" s="54"/>
      <c r="F57" s="55" t="str">
        <f>LOOKUP(11,A2:A13, B2:B13)</f>
        <v>Team 11</v>
      </c>
      <c r="G57" s="56" t="s">
        <v>9</v>
      </c>
      <c r="H57" s="55" t="str">
        <f>LOOKUP(7,A2:A13, B2:B13)</f>
        <v>Team 7</v>
      </c>
      <c r="I57" s="108"/>
      <c r="J57" s="112"/>
    </row>
    <row r="58" spans="4:10" x14ac:dyDescent="0.25">
      <c r="D58" s="15" t="e">
        <f t="shared" si="5"/>
        <v>#VALUE!</v>
      </c>
      <c r="E58" s="54"/>
      <c r="F58" s="55" t="str">
        <f>LOOKUP(10,A2:A13, B2:B13)</f>
        <v>Team 10</v>
      </c>
      <c r="G58" s="56" t="s">
        <v>9</v>
      </c>
      <c r="H58" s="55" t="str">
        <f>LOOKUP(8,A2:A13, B2:B13)</f>
        <v>Team 8</v>
      </c>
      <c r="I58" s="108"/>
      <c r="J58" s="112"/>
    </row>
    <row r="59" spans="4:10" x14ac:dyDescent="0.25">
      <c r="D59" s="15" t="e">
        <f t="shared" si="5"/>
        <v>#VALUE!</v>
      </c>
      <c r="E59" s="54"/>
      <c r="F59" s="55" t="str">
        <f>LOOKUP(9,A2:A13, B2:B13)</f>
        <v>Team 9</v>
      </c>
      <c r="G59" s="56" t="s">
        <v>9</v>
      </c>
      <c r="H59" s="55" t="str">
        <f>LOOKUP(12,A2:A13, B2:B13)</f>
        <v>Team 12</v>
      </c>
      <c r="I59" s="108"/>
      <c r="J59" s="112"/>
    </row>
    <row r="60" spans="4:10" x14ac:dyDescent="0.25">
      <c r="D60" s="99" t="s">
        <v>29</v>
      </c>
      <c r="E60" s="100"/>
      <c r="F60" s="101"/>
      <c r="G60" s="102"/>
      <c r="H60" s="101"/>
      <c r="I60" s="107"/>
      <c r="J60" s="113"/>
    </row>
    <row r="61" spans="4:10" x14ac:dyDescent="0.25">
      <c r="D61" s="15" t="e">
        <f>D54+7</f>
        <v>#VALUE!</v>
      </c>
      <c r="E61" s="54"/>
      <c r="F61" s="55" t="str">
        <f>LOOKUP(5,A2:A13, B2:B13)</f>
        <v>Team 5</v>
      </c>
      <c r="G61" s="56" t="s">
        <v>9</v>
      </c>
      <c r="H61" s="55" t="str">
        <f>LOOKUP(1,A2:A13, B2:B13)</f>
        <v>Team 1</v>
      </c>
      <c r="I61" s="108"/>
      <c r="J61" s="112"/>
    </row>
    <row r="62" spans="4:10" x14ac:dyDescent="0.25">
      <c r="D62" s="15" t="e">
        <f t="shared" ref="D62:D66" si="6">D55+7</f>
        <v>#VALUE!</v>
      </c>
      <c r="E62" s="54"/>
      <c r="F62" s="55" t="str">
        <f>LOOKUP(4,A2:A13, B2:B13)</f>
        <v>Team 4</v>
      </c>
      <c r="G62" s="56" t="s">
        <v>9</v>
      </c>
      <c r="H62" s="55" t="str">
        <f>LOOKUP(2,A2:A13, B2:B13)</f>
        <v>Team 2</v>
      </c>
      <c r="I62" s="108"/>
      <c r="J62" s="112"/>
    </row>
    <row r="63" spans="4:10" x14ac:dyDescent="0.25">
      <c r="D63" s="15" t="e">
        <f t="shared" si="6"/>
        <v>#VALUE!</v>
      </c>
      <c r="E63" s="54"/>
      <c r="F63" s="55" t="str">
        <f>LOOKUP(12,A2:A13, B2:B13)</f>
        <v>Team 12</v>
      </c>
      <c r="G63" s="56" t="s">
        <v>9</v>
      </c>
      <c r="H63" s="55" t="str">
        <f>LOOKUP(3,A2:A13, B2:B13)</f>
        <v>Team 3</v>
      </c>
      <c r="I63" s="108"/>
      <c r="J63" s="112"/>
    </row>
    <row r="64" spans="4:10" x14ac:dyDescent="0.25">
      <c r="D64" s="15" t="e">
        <f t="shared" si="6"/>
        <v>#VALUE!</v>
      </c>
      <c r="E64" s="54"/>
      <c r="F64" s="55" t="str">
        <f>LOOKUP(6,A2:A13, B2:B13)</f>
        <v>Team 6</v>
      </c>
      <c r="G64" s="56" t="s">
        <v>9</v>
      </c>
      <c r="H64" s="55" t="str">
        <f>LOOKUP(11,A2:A13, B2:B13)</f>
        <v>Team 11</v>
      </c>
      <c r="I64" s="108"/>
      <c r="J64" s="112"/>
    </row>
    <row r="65" spans="4:10" x14ac:dyDescent="0.25">
      <c r="D65" s="15" t="e">
        <f t="shared" si="6"/>
        <v>#VALUE!</v>
      </c>
      <c r="E65" s="54"/>
      <c r="F65" s="55" t="str">
        <f>LOOKUP(7,A2:A13, B2:B13)</f>
        <v>Team 7</v>
      </c>
      <c r="G65" s="56" t="s">
        <v>9</v>
      </c>
      <c r="H65" s="55" t="str">
        <f>LOOKUP(10,A2:A13, B2:B13)</f>
        <v>Team 10</v>
      </c>
      <c r="I65" s="108"/>
      <c r="J65" s="112"/>
    </row>
    <row r="66" spans="4:10" x14ac:dyDescent="0.25">
      <c r="D66" s="15" t="e">
        <f t="shared" si="6"/>
        <v>#VALUE!</v>
      </c>
      <c r="E66" s="54"/>
      <c r="F66" s="55" t="str">
        <f>LOOKUP(8,A2:A13, B2:B13)</f>
        <v>Team 8</v>
      </c>
      <c r="G66" s="56" t="s">
        <v>9</v>
      </c>
      <c r="H66" s="55" t="str">
        <f>LOOKUP(9,A2:A13, B2:B13)</f>
        <v>Team 9</v>
      </c>
      <c r="I66" s="108"/>
      <c r="J66" s="112"/>
    </row>
    <row r="67" spans="4:10" x14ac:dyDescent="0.25">
      <c r="D67" s="99" t="s">
        <v>31</v>
      </c>
      <c r="E67" s="100"/>
      <c r="F67" s="101"/>
      <c r="G67" s="102"/>
      <c r="H67" s="101"/>
      <c r="I67" s="107"/>
      <c r="J67" s="113"/>
    </row>
    <row r="68" spans="4:10" x14ac:dyDescent="0.25">
      <c r="D68" s="15" t="e">
        <f t="shared" ref="D68:D73" si="7">D61+7</f>
        <v>#VALUE!</v>
      </c>
      <c r="E68" s="54"/>
      <c r="F68" s="55" t="str">
        <f>LOOKUP(1,A2:A13, B2:B13)</f>
        <v>Team 1</v>
      </c>
      <c r="G68" s="56" t="s">
        <v>9</v>
      </c>
      <c r="H68" s="55" t="str">
        <f>LOOKUP(4,A2:A13, B2:B13)</f>
        <v>Team 4</v>
      </c>
      <c r="I68" s="108"/>
      <c r="J68" s="112"/>
    </row>
    <row r="69" spans="4:10" x14ac:dyDescent="0.25">
      <c r="D69" s="15" t="e">
        <f t="shared" si="7"/>
        <v>#VALUE!</v>
      </c>
      <c r="E69" s="54"/>
      <c r="F69" s="55" t="str">
        <f>LOOKUP(2,A2:A13, B2:B13)</f>
        <v>Team 2</v>
      </c>
      <c r="G69" s="56" t="s">
        <v>9</v>
      </c>
      <c r="H69" s="55" t="str">
        <f>LOOKUP(3,A2:A13, B2:B13)</f>
        <v>Team 3</v>
      </c>
      <c r="I69" s="108"/>
      <c r="J69" s="112"/>
    </row>
    <row r="70" spans="4:10" x14ac:dyDescent="0.25">
      <c r="D70" s="15" t="e">
        <f t="shared" si="7"/>
        <v>#VALUE!</v>
      </c>
      <c r="E70" s="54"/>
      <c r="F70" s="55" t="str">
        <f>LOOKUP(11,A2:A13, B2:B13)</f>
        <v>Team 11</v>
      </c>
      <c r="G70" s="56" t="s">
        <v>9</v>
      </c>
      <c r="H70" s="55" t="str">
        <f>LOOKUP(5,A2:A13, B2:B13)</f>
        <v>Team 5</v>
      </c>
      <c r="I70" s="108"/>
      <c r="J70" s="112"/>
    </row>
    <row r="71" spans="4:10" x14ac:dyDescent="0.25">
      <c r="D71" s="15" t="e">
        <f t="shared" si="7"/>
        <v>#VALUE!</v>
      </c>
      <c r="E71" s="54"/>
      <c r="F71" s="55" t="str">
        <f>LOOKUP(10,A2:A13, B2:B13)</f>
        <v>Team 10</v>
      </c>
      <c r="G71" s="56" t="s">
        <v>9</v>
      </c>
      <c r="H71" s="55" t="str">
        <f>LOOKUP(6,A2:A13, B2:B13)</f>
        <v>Team 6</v>
      </c>
      <c r="I71" s="108"/>
      <c r="J71" s="112"/>
    </row>
    <row r="72" spans="4:10" x14ac:dyDescent="0.25">
      <c r="D72" s="15" t="e">
        <f t="shared" si="7"/>
        <v>#VALUE!</v>
      </c>
      <c r="E72" s="54"/>
      <c r="F72" s="55" t="str">
        <f>LOOKUP(9,A2:A13, B2:B13)</f>
        <v>Team 9</v>
      </c>
      <c r="G72" s="56" t="s">
        <v>9</v>
      </c>
      <c r="H72" s="55" t="str">
        <f>LOOKUP(7,A2:A13, B2:B13)</f>
        <v>Team 7</v>
      </c>
      <c r="I72" s="108"/>
      <c r="J72" s="112"/>
    </row>
    <row r="73" spans="4:10" x14ac:dyDescent="0.25">
      <c r="D73" s="15" t="e">
        <f t="shared" si="7"/>
        <v>#VALUE!</v>
      </c>
      <c r="E73" s="54"/>
      <c r="F73" s="55" t="str">
        <f>LOOKUP(8,A2:A13, B2:B13)</f>
        <v>Team 8</v>
      </c>
      <c r="G73" s="56" t="s">
        <v>9</v>
      </c>
      <c r="H73" s="55" t="str">
        <f>LOOKUP(12,A2:A13, B2:B13)</f>
        <v>Team 12</v>
      </c>
      <c r="I73" s="108"/>
      <c r="J73" s="112"/>
    </row>
    <row r="74" spans="4:10" x14ac:dyDescent="0.25">
      <c r="D74" s="99" t="s">
        <v>32</v>
      </c>
      <c r="E74" s="100"/>
      <c r="F74" s="101"/>
      <c r="G74" s="102"/>
      <c r="H74" s="101"/>
      <c r="I74" s="107"/>
      <c r="J74" s="113"/>
    </row>
    <row r="75" spans="4:10" x14ac:dyDescent="0.25">
      <c r="D75" s="15" t="e">
        <f t="shared" ref="D75:D80" si="8">D68+7</f>
        <v>#VALUE!</v>
      </c>
      <c r="E75" s="54"/>
      <c r="F75" s="55" t="str">
        <f>LOOKUP(3,A2:A13, B2:B13)</f>
        <v>Team 3</v>
      </c>
      <c r="G75" s="56" t="s">
        <v>9</v>
      </c>
      <c r="H75" s="55" t="str">
        <f>LOOKUP(1,A2:A13, B2:B13)</f>
        <v>Team 1</v>
      </c>
      <c r="I75" s="108"/>
      <c r="J75" s="112"/>
    </row>
    <row r="76" spans="4:10" x14ac:dyDescent="0.25">
      <c r="D76" s="15" t="e">
        <f t="shared" si="8"/>
        <v>#VALUE!</v>
      </c>
      <c r="E76" s="54"/>
      <c r="F76" s="55" t="str">
        <f>LOOKUP(2,A2:A13, B2:B13)</f>
        <v>Team 2</v>
      </c>
      <c r="G76" s="56" t="s">
        <v>9</v>
      </c>
      <c r="H76" s="55" t="str">
        <f>LOOKUP(12,A2:A13, B2:B13)</f>
        <v>Team 12</v>
      </c>
      <c r="I76" s="108"/>
      <c r="J76" s="112"/>
    </row>
    <row r="77" spans="4:10" x14ac:dyDescent="0.25">
      <c r="D77" s="15" t="e">
        <f t="shared" si="8"/>
        <v>#VALUE!</v>
      </c>
      <c r="E77" s="54"/>
      <c r="F77" s="55" t="str">
        <f>LOOKUP(4,A2:A13, B2:B13)</f>
        <v>Team 4</v>
      </c>
      <c r="G77" s="56" t="s">
        <v>9</v>
      </c>
      <c r="H77" s="55" t="str">
        <f>LOOKUP(11,A2:A13, B2:B13)</f>
        <v>Team 11</v>
      </c>
      <c r="I77" s="108"/>
      <c r="J77" s="112"/>
    </row>
    <row r="78" spans="4:10" x14ac:dyDescent="0.25">
      <c r="D78" s="15" t="e">
        <f t="shared" si="8"/>
        <v>#VALUE!</v>
      </c>
      <c r="E78" s="54"/>
      <c r="F78" s="55" t="str">
        <f>LOOKUP(5,A2:A13, B2:B13)</f>
        <v>Team 5</v>
      </c>
      <c r="G78" s="56" t="s">
        <v>9</v>
      </c>
      <c r="H78" s="55" t="str">
        <f>LOOKUP(10,A2:A13, B2:B13)</f>
        <v>Team 10</v>
      </c>
      <c r="I78" s="108"/>
      <c r="J78" s="112"/>
    </row>
    <row r="79" spans="4:10" x14ac:dyDescent="0.25">
      <c r="D79" s="15" t="e">
        <f t="shared" si="8"/>
        <v>#VALUE!</v>
      </c>
      <c r="E79" s="54"/>
      <c r="F79" s="55" t="str">
        <f>LOOKUP(6,A2:A13, B2:B13)</f>
        <v>Team 6</v>
      </c>
      <c r="G79" s="56" t="s">
        <v>9</v>
      </c>
      <c r="H79" s="55" t="str">
        <f>LOOKUP(9,A2:A13, B2:B13)</f>
        <v>Team 9</v>
      </c>
      <c r="I79" s="108"/>
      <c r="J79" s="112"/>
    </row>
    <row r="80" spans="4:10" x14ac:dyDescent="0.25">
      <c r="D80" s="15" t="e">
        <f t="shared" si="8"/>
        <v>#VALUE!</v>
      </c>
      <c r="E80" s="54"/>
      <c r="F80" s="55" t="str">
        <f>LOOKUP(7,A2:A13, B2:B13)</f>
        <v>Team 7</v>
      </c>
      <c r="G80" s="56" t="s">
        <v>9</v>
      </c>
      <c r="H80" s="55" t="str">
        <f>LOOKUP(8,A2:A13, B2:B13)</f>
        <v>Team 8</v>
      </c>
      <c r="I80" s="108"/>
      <c r="J80" s="112"/>
    </row>
    <row r="81" spans="4:10" x14ac:dyDescent="0.25">
      <c r="D81" s="99" t="s">
        <v>33</v>
      </c>
      <c r="E81" s="100"/>
      <c r="F81" s="101"/>
      <c r="G81" s="102"/>
      <c r="H81" s="101"/>
      <c r="I81" s="107"/>
      <c r="J81" s="113"/>
    </row>
    <row r="82" spans="4:10" x14ac:dyDescent="0.25">
      <c r="D82" s="15" t="e">
        <f>D75+7</f>
        <v>#VALUE!</v>
      </c>
      <c r="E82" s="54"/>
      <c r="F82" s="55" t="str">
        <f>LOOKUP(1,A2:A13, B2:B13)</f>
        <v>Team 1</v>
      </c>
      <c r="G82" s="56" t="s">
        <v>9</v>
      </c>
      <c r="H82" s="55" t="str">
        <f>LOOKUP(2,A2:A13, B2:B13)</f>
        <v>Team 2</v>
      </c>
      <c r="I82" s="108"/>
      <c r="J82" s="112"/>
    </row>
    <row r="83" spans="4:10" x14ac:dyDescent="0.25">
      <c r="D83" s="15" t="e">
        <f t="shared" ref="D83:D87" si="9">D76+7</f>
        <v>#VALUE!</v>
      </c>
      <c r="E83" s="54"/>
      <c r="F83" s="55" t="str">
        <f>LOOKUP(11,A2:A13, B2:B13)</f>
        <v>Team 11</v>
      </c>
      <c r="G83" s="56" t="s">
        <v>9</v>
      </c>
      <c r="H83" s="55" t="str">
        <f>LOOKUP(3,A2:A13, B2:B13)</f>
        <v>Team 3</v>
      </c>
      <c r="I83" s="108"/>
      <c r="J83" s="112"/>
    </row>
    <row r="84" spans="4:10" x14ac:dyDescent="0.25">
      <c r="D84" s="15" t="e">
        <f t="shared" si="9"/>
        <v>#VALUE!</v>
      </c>
      <c r="E84" s="54"/>
      <c r="F84" s="55" t="str">
        <f>LOOKUP(10,A2:A13, B2:B13)</f>
        <v>Team 10</v>
      </c>
      <c r="G84" s="56" t="s">
        <v>9</v>
      </c>
      <c r="H84" s="55" t="str">
        <f>LOOKUP(4,A2:A13, B2:B13)</f>
        <v>Team 4</v>
      </c>
      <c r="I84" s="108"/>
      <c r="J84" s="112"/>
    </row>
    <row r="85" spans="4:10" x14ac:dyDescent="0.25">
      <c r="D85" s="15" t="e">
        <f t="shared" si="9"/>
        <v>#VALUE!</v>
      </c>
      <c r="E85" s="54"/>
      <c r="F85" s="55" t="str">
        <f>LOOKUP(9,A2:A13, B2:B13)</f>
        <v>Team 9</v>
      </c>
      <c r="G85" s="56" t="s">
        <v>9</v>
      </c>
      <c r="H85" s="55" t="str">
        <f>LOOKUP(5,A2:A13, B2:B13)</f>
        <v>Team 5</v>
      </c>
      <c r="I85" s="108"/>
      <c r="J85" s="112"/>
    </row>
    <row r="86" spans="4:10" x14ac:dyDescent="0.25">
      <c r="D86" s="15" t="e">
        <f t="shared" si="9"/>
        <v>#VALUE!</v>
      </c>
      <c r="E86" s="54"/>
      <c r="F86" s="55" t="str">
        <f>LOOKUP(8,A2:A13, B2:B13)</f>
        <v>Team 8</v>
      </c>
      <c r="G86" s="56" t="s">
        <v>9</v>
      </c>
      <c r="H86" s="55" t="str">
        <f>LOOKUP(6,A2:A13, B2:B13)</f>
        <v>Team 6</v>
      </c>
      <c r="I86" s="108"/>
      <c r="J86" s="112"/>
    </row>
    <row r="87" spans="4:10" x14ac:dyDescent="0.25">
      <c r="D87" s="15" t="e">
        <f t="shared" si="9"/>
        <v>#VALUE!</v>
      </c>
      <c r="E87" s="54"/>
      <c r="F87" s="55" t="str">
        <f>LOOKUP(12,A2:A13, B2:B13)</f>
        <v>Team 12</v>
      </c>
      <c r="G87" s="56" t="s">
        <v>9</v>
      </c>
      <c r="H87" s="55" t="str">
        <f>LOOKUP(7,A2:A13, B2:B13)</f>
        <v>Team 7</v>
      </c>
      <c r="I87" s="108"/>
      <c r="J87" s="112"/>
    </row>
    <row r="88" spans="4:10" x14ac:dyDescent="0.25">
      <c r="D88" s="99" t="s">
        <v>34</v>
      </c>
      <c r="E88" s="100"/>
      <c r="F88" s="101"/>
      <c r="G88" s="102"/>
      <c r="H88" s="101"/>
      <c r="I88" s="107"/>
      <c r="J88" s="113"/>
    </row>
    <row r="89" spans="4:10" x14ac:dyDescent="0.25">
      <c r="D89" s="15" t="e">
        <f>D82+7</f>
        <v>#VALUE!</v>
      </c>
      <c r="E89" s="54"/>
      <c r="F89" s="55" t="str">
        <f>LOOKUP(12,A2:A13, B2:B13)</f>
        <v>Team 12</v>
      </c>
      <c r="G89" s="56" t="s">
        <v>9</v>
      </c>
      <c r="H89" s="55" t="str">
        <f>LOOKUP(1,A2:A13, B2:B13)</f>
        <v>Team 1</v>
      </c>
      <c r="I89" s="108"/>
      <c r="J89" s="112"/>
    </row>
    <row r="90" spans="4:10" x14ac:dyDescent="0.25">
      <c r="D90" s="15" t="e">
        <f t="shared" ref="D90:D94" si="10">D83+7</f>
        <v>#VALUE!</v>
      </c>
      <c r="E90" s="54"/>
      <c r="F90" s="55" t="str">
        <f>LOOKUP(11,A2:A13, B2:B13)</f>
        <v>Team 11</v>
      </c>
      <c r="G90" s="56" t="s">
        <v>9</v>
      </c>
      <c r="H90" s="55" t="str">
        <f>LOOKUP(2,A2:A13, B2:B13)</f>
        <v>Team 2</v>
      </c>
      <c r="I90" s="108"/>
      <c r="J90" s="112"/>
    </row>
    <row r="91" spans="4:10" x14ac:dyDescent="0.25">
      <c r="D91" s="15" t="e">
        <f t="shared" si="10"/>
        <v>#VALUE!</v>
      </c>
      <c r="E91" s="54"/>
      <c r="F91" s="55" t="str">
        <f>LOOKUP(10,A2:A13, B2:B13)</f>
        <v>Team 10</v>
      </c>
      <c r="G91" s="56" t="s">
        <v>9</v>
      </c>
      <c r="H91" s="55" t="str">
        <f>LOOKUP(3,A2:A13, B2:B13)</f>
        <v>Team 3</v>
      </c>
      <c r="I91" s="108"/>
      <c r="J91" s="112"/>
    </row>
    <row r="92" spans="4:10" x14ac:dyDescent="0.25">
      <c r="D92" s="15" t="e">
        <f t="shared" si="10"/>
        <v>#VALUE!</v>
      </c>
      <c r="E92" s="54"/>
      <c r="F92" s="55" t="str">
        <f>LOOKUP(9,A2:A13, B2:B13)</f>
        <v>Team 9</v>
      </c>
      <c r="G92" s="56" t="s">
        <v>9</v>
      </c>
      <c r="H92" s="55" t="str">
        <f>LOOKUP(4,A2:A13, B2:B13)</f>
        <v>Team 4</v>
      </c>
      <c r="I92" s="108"/>
      <c r="J92" s="112"/>
    </row>
    <row r="93" spans="4:10" x14ac:dyDescent="0.25">
      <c r="D93" s="15" t="e">
        <f t="shared" si="10"/>
        <v>#VALUE!</v>
      </c>
      <c r="E93" s="54"/>
      <c r="F93" s="55" t="str">
        <f>LOOKUP(8,A2:A13, B2:B13)</f>
        <v>Team 8</v>
      </c>
      <c r="G93" s="56" t="s">
        <v>9</v>
      </c>
      <c r="H93" s="55" t="str">
        <f>LOOKUP(5,A2:A13, B2:B13)</f>
        <v>Team 5</v>
      </c>
      <c r="I93" s="108"/>
      <c r="J93" s="112"/>
    </row>
    <row r="94" spans="4:10" x14ac:dyDescent="0.25">
      <c r="D94" s="15" t="e">
        <f t="shared" si="10"/>
        <v>#VALUE!</v>
      </c>
      <c r="E94" s="54"/>
      <c r="F94" s="55" t="str">
        <f>LOOKUP(7,A2:A13, B2:B13)</f>
        <v>Team 7</v>
      </c>
      <c r="G94" s="56" t="s">
        <v>9</v>
      </c>
      <c r="H94" s="55" t="str">
        <f>LOOKUP(6,A2:A13, B2:B13)</f>
        <v>Team 6</v>
      </c>
      <c r="I94" s="108"/>
      <c r="J94" s="112"/>
    </row>
  </sheetData>
  <mergeCells count="2">
    <mergeCell ref="D1:J2"/>
    <mergeCell ref="D3:J4"/>
  </mergeCells>
  <pageMargins left="0.7" right="0.7" top="0.75" bottom="0.75" header="0.3" footer="0.3"/>
  <pageSetup paperSize="9" scale="8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07"/>
  <sheetViews>
    <sheetView workbookViewId="0">
      <selection activeCell="E20" sqref="E20"/>
    </sheetView>
  </sheetViews>
  <sheetFormatPr defaultColWidth="8.85546875" defaultRowHeight="15" x14ac:dyDescent="0.25"/>
  <cols>
    <col min="1" max="1" width="7.140625" style="57" bestFit="1" customWidth="1"/>
    <col min="2" max="2" width="38.5703125" style="57" bestFit="1" customWidth="1"/>
    <col min="3" max="3" width="2.7109375" style="57" customWidth="1"/>
    <col min="4" max="4" width="26" style="61" customWidth="1"/>
    <col min="5" max="5" width="10.5703125" style="60" customWidth="1"/>
    <col min="6" max="6" width="23.7109375" style="59" customWidth="1"/>
    <col min="7" max="7" width="2.28515625" style="58" bestFit="1" customWidth="1"/>
    <col min="8" max="8" width="23.7109375" style="59" customWidth="1"/>
    <col min="9" max="9" width="30.7109375" style="59" customWidth="1"/>
    <col min="10" max="10" width="36.28515625" style="57" customWidth="1"/>
    <col min="11" max="16384" width="8.85546875" style="57"/>
  </cols>
  <sheetData>
    <row r="1" spans="1:10" ht="14.45" customHeight="1" x14ac:dyDescent="0.25">
      <c r="A1" s="10" t="s">
        <v>14</v>
      </c>
      <c r="B1" s="10" t="s">
        <v>10</v>
      </c>
      <c r="D1" s="159" t="s">
        <v>66</v>
      </c>
      <c r="E1" s="160"/>
      <c r="F1" s="160"/>
      <c r="G1" s="160"/>
      <c r="H1" s="160"/>
      <c r="I1" s="160"/>
      <c r="J1" s="161"/>
    </row>
    <row r="2" spans="1:10" ht="14.45" customHeight="1" x14ac:dyDescent="0.25">
      <c r="A2" s="11">
        <v>1</v>
      </c>
      <c r="B2" s="11" t="s">
        <v>48</v>
      </c>
      <c r="D2" s="162"/>
      <c r="E2" s="163"/>
      <c r="F2" s="163"/>
      <c r="G2" s="163"/>
      <c r="H2" s="163"/>
      <c r="I2" s="163"/>
      <c r="J2" s="164"/>
    </row>
    <row r="3" spans="1:10" ht="14.45" customHeight="1" x14ac:dyDescent="0.25">
      <c r="A3" s="11">
        <v>2</v>
      </c>
      <c r="B3" s="11" t="s">
        <v>49</v>
      </c>
      <c r="D3" s="162" t="s">
        <v>47</v>
      </c>
      <c r="E3" s="163"/>
      <c r="F3" s="163"/>
      <c r="G3" s="163"/>
      <c r="H3" s="163"/>
      <c r="I3" s="163"/>
      <c r="J3" s="164"/>
    </row>
    <row r="4" spans="1:10" ht="14.45" customHeight="1" x14ac:dyDescent="0.25">
      <c r="A4" s="11">
        <v>3</v>
      </c>
      <c r="B4" s="11" t="s">
        <v>50</v>
      </c>
      <c r="D4" s="162"/>
      <c r="E4" s="163"/>
      <c r="F4" s="163"/>
      <c r="G4" s="163"/>
      <c r="H4" s="163"/>
      <c r="I4" s="163"/>
      <c r="J4" s="164"/>
    </row>
    <row r="5" spans="1:10" ht="14.45" customHeight="1" x14ac:dyDescent="0.25">
      <c r="A5" s="11">
        <v>4</v>
      </c>
      <c r="B5" s="11" t="s">
        <v>51</v>
      </c>
      <c r="D5" s="41"/>
      <c r="E5" s="42"/>
      <c r="F5" s="90" t="str">
        <f>B2</f>
        <v>Team 1</v>
      </c>
      <c r="G5" s="90"/>
      <c r="H5" s="90" t="str">
        <f>B3</f>
        <v>Team 2</v>
      </c>
      <c r="I5" s="90" t="str">
        <f>B4</f>
        <v>Team 3</v>
      </c>
      <c r="J5" s="43"/>
    </row>
    <row r="6" spans="1:10" ht="14.45" customHeight="1" x14ac:dyDescent="0.25">
      <c r="A6" s="11">
        <v>5</v>
      </c>
      <c r="B6" s="11" t="s">
        <v>52</v>
      </c>
      <c r="D6" s="41"/>
      <c r="E6" s="42"/>
      <c r="F6" s="92" t="str">
        <f>B5</f>
        <v>Team 4</v>
      </c>
      <c r="G6" s="92"/>
      <c r="H6" s="92" t="str">
        <f>B6</f>
        <v>Team 5</v>
      </c>
      <c r="I6" s="92" t="str">
        <f>B7</f>
        <v>Team 6</v>
      </c>
      <c r="J6" s="43"/>
    </row>
    <row r="7" spans="1:10" ht="14.45" customHeight="1" x14ac:dyDescent="0.25">
      <c r="A7" s="11">
        <v>6</v>
      </c>
      <c r="B7" s="11" t="s">
        <v>53</v>
      </c>
      <c r="D7" s="41"/>
      <c r="E7" s="42"/>
      <c r="F7" s="92" t="str">
        <f>B8</f>
        <v>Team 7</v>
      </c>
      <c r="G7" s="92"/>
      <c r="H7" s="92" t="str">
        <f>B9</f>
        <v>Team 8</v>
      </c>
      <c r="I7" s="92" t="str">
        <f>B10</f>
        <v>Team 9</v>
      </c>
      <c r="J7" s="43"/>
    </row>
    <row r="8" spans="1:10" ht="14.45" customHeight="1" x14ac:dyDescent="0.25">
      <c r="A8" s="11">
        <v>7</v>
      </c>
      <c r="B8" s="11" t="s">
        <v>54</v>
      </c>
      <c r="D8" s="95"/>
      <c r="E8" s="96"/>
      <c r="F8" s="28" t="str">
        <f>B11</f>
        <v>Team 10</v>
      </c>
      <c r="G8" s="133"/>
      <c r="H8" s="28" t="str">
        <f>B12</f>
        <v>Team 11</v>
      </c>
      <c r="I8" s="28" t="str">
        <f>B13</f>
        <v>Team 12</v>
      </c>
      <c r="J8" s="4"/>
    </row>
    <row r="9" spans="1:10" ht="14.45" customHeight="1" x14ac:dyDescent="0.25">
      <c r="A9" s="11">
        <v>8</v>
      </c>
      <c r="B9" s="11" t="s">
        <v>55</v>
      </c>
      <c r="D9" s="95"/>
      <c r="E9" s="96"/>
      <c r="F9" s="28" t="str">
        <f>B14</f>
        <v>Team 13</v>
      </c>
      <c r="G9" s="133"/>
      <c r="H9" s="28" t="str">
        <f>B15</f>
        <v>Team 14</v>
      </c>
      <c r="I9" s="28"/>
      <c r="J9" s="4"/>
    </row>
    <row r="10" spans="1:10" ht="15.75" thickBot="1" x14ac:dyDescent="0.3">
      <c r="A10" s="11">
        <v>9</v>
      </c>
      <c r="B10" s="11" t="s">
        <v>56</v>
      </c>
      <c r="D10" s="95"/>
      <c r="E10" s="96"/>
      <c r="F10" s="97"/>
      <c r="G10" s="98"/>
      <c r="H10" s="97"/>
      <c r="I10" s="97"/>
      <c r="J10" s="4"/>
    </row>
    <row r="11" spans="1:10" ht="15.75" thickBot="1" x14ac:dyDescent="0.3">
      <c r="A11" s="11">
        <v>10</v>
      </c>
      <c r="B11" s="11" t="s">
        <v>57</v>
      </c>
      <c r="D11" s="85"/>
      <c r="E11" s="86" t="s">
        <v>5</v>
      </c>
      <c r="F11" s="87" t="s">
        <v>6</v>
      </c>
      <c r="G11" s="87"/>
      <c r="H11" s="87" t="s">
        <v>7</v>
      </c>
      <c r="I11" s="88" t="s">
        <v>8</v>
      </c>
      <c r="J11" s="89" t="s">
        <v>22</v>
      </c>
    </row>
    <row r="12" spans="1:10" x14ac:dyDescent="0.25">
      <c r="A12" s="11">
        <v>11</v>
      </c>
      <c r="B12" s="11" t="s">
        <v>58</v>
      </c>
      <c r="D12" s="103" t="s">
        <v>23</v>
      </c>
      <c r="E12" s="104"/>
      <c r="F12" s="105"/>
      <c r="G12" s="106"/>
      <c r="H12" s="105"/>
      <c r="I12" s="110"/>
      <c r="J12" s="115"/>
    </row>
    <row r="13" spans="1:10" x14ac:dyDescent="0.25">
      <c r="A13" s="11">
        <v>12</v>
      </c>
      <c r="B13" s="11" t="s">
        <v>59</v>
      </c>
      <c r="D13" s="15" t="s">
        <v>67</v>
      </c>
      <c r="E13" s="54"/>
      <c r="F13" s="55" t="str">
        <f>LOOKUP(1,A2:A15,B2:B15)</f>
        <v>Team 1</v>
      </c>
      <c r="G13" s="56" t="s">
        <v>9</v>
      </c>
      <c r="H13" s="55" t="str">
        <f>LOOKUP(14,A2:A15,B2:B15)</f>
        <v>Team 14</v>
      </c>
      <c r="I13" s="108"/>
      <c r="J13" s="112"/>
    </row>
    <row r="14" spans="1:10" x14ac:dyDescent="0.25">
      <c r="A14" s="11">
        <v>13</v>
      </c>
      <c r="B14" s="11" t="s">
        <v>61</v>
      </c>
      <c r="D14" s="15" t="str">
        <f>D13</f>
        <v>ENTER STARTING DATE HERE</v>
      </c>
      <c r="E14" s="54"/>
      <c r="F14" s="55" t="str">
        <f>LOOKUP(2,A2:A15,B2:B15)</f>
        <v>Team 2</v>
      </c>
      <c r="G14" s="56" t="s">
        <v>9</v>
      </c>
      <c r="H14" s="55" t="str">
        <f>LOOKUP(13,A2:A15,B2:B15)</f>
        <v>Team 13</v>
      </c>
      <c r="I14" s="108"/>
      <c r="J14" s="112"/>
    </row>
    <row r="15" spans="1:10" x14ac:dyDescent="0.25">
      <c r="A15" s="11">
        <v>14</v>
      </c>
      <c r="B15" s="11" t="s">
        <v>62</v>
      </c>
      <c r="D15" s="15" t="str">
        <f>D13</f>
        <v>ENTER STARTING DATE HERE</v>
      </c>
      <c r="E15" s="54"/>
      <c r="F15" s="55" t="str">
        <f>LOOKUP(3,A2:A15,B2:B15)</f>
        <v>Team 3</v>
      </c>
      <c r="G15" s="56" t="s">
        <v>9</v>
      </c>
      <c r="H15" s="55" t="str">
        <f>LOOKUP(12,A2:A15,B2:B15)</f>
        <v>Team 12</v>
      </c>
      <c r="I15" s="108"/>
      <c r="J15" s="112"/>
    </row>
    <row r="16" spans="1:10" x14ac:dyDescent="0.25">
      <c r="D16" s="15" t="str">
        <f>D13</f>
        <v>ENTER STARTING DATE HERE</v>
      </c>
      <c r="E16" s="54"/>
      <c r="F16" s="55" t="str">
        <f>LOOKUP(4,A2:A15,B2:B15)</f>
        <v>Team 4</v>
      </c>
      <c r="G16" s="56" t="s">
        <v>9</v>
      </c>
      <c r="H16" s="55" t="str">
        <f>LOOKUP(11,A2:A15,B2:B15)</f>
        <v>Team 11</v>
      </c>
      <c r="I16" s="108"/>
      <c r="J16" s="112"/>
    </row>
    <row r="17" spans="4:10" x14ac:dyDescent="0.25">
      <c r="D17" s="15" t="str">
        <f>D13</f>
        <v>ENTER STARTING DATE HERE</v>
      </c>
      <c r="E17" s="54"/>
      <c r="F17" s="55" t="str">
        <f>LOOKUP(5,A2:A15,B2:B15)</f>
        <v>Team 5</v>
      </c>
      <c r="G17" s="56" t="s">
        <v>9</v>
      </c>
      <c r="H17" s="55" t="str">
        <f>LOOKUP(10,A2:A15,B2:B15)</f>
        <v>Team 10</v>
      </c>
      <c r="I17" s="108"/>
      <c r="J17" s="112"/>
    </row>
    <row r="18" spans="4:10" x14ac:dyDescent="0.25">
      <c r="D18" s="15" t="str">
        <f>D13</f>
        <v>ENTER STARTING DATE HERE</v>
      </c>
      <c r="E18" s="54"/>
      <c r="F18" s="55" t="str">
        <f>LOOKUP(6,A2:A15,B2:B15)</f>
        <v>Team 6</v>
      </c>
      <c r="G18" s="56" t="s">
        <v>9</v>
      </c>
      <c r="H18" s="55" t="str">
        <f>LOOKUP(9,A2:A15,B2:B15)</f>
        <v>Team 9</v>
      </c>
      <c r="I18" s="108"/>
      <c r="J18" s="112"/>
    </row>
    <row r="19" spans="4:10" x14ac:dyDescent="0.25">
      <c r="D19" s="15" t="str">
        <f>D13</f>
        <v>ENTER STARTING DATE HERE</v>
      </c>
      <c r="E19" s="54"/>
      <c r="F19" s="55" t="str">
        <f>LOOKUP(7,A2:A15,B2:B15)</f>
        <v>Team 7</v>
      </c>
      <c r="G19" s="56" t="s">
        <v>9</v>
      </c>
      <c r="H19" s="55" t="str">
        <f>LOOKUP(8,A2:A15,B2:B15)</f>
        <v>Team 8</v>
      </c>
      <c r="I19" s="108"/>
      <c r="J19" s="112"/>
    </row>
    <row r="20" spans="4:10" x14ac:dyDescent="0.25">
      <c r="D20" s="99" t="s">
        <v>24</v>
      </c>
      <c r="E20" s="100"/>
      <c r="F20" s="101"/>
      <c r="G20" s="102"/>
      <c r="H20" s="101"/>
      <c r="I20" s="107"/>
      <c r="J20" s="113"/>
    </row>
    <row r="21" spans="4:10" x14ac:dyDescent="0.25">
      <c r="D21" s="15" t="e">
        <f>D13+7</f>
        <v>#VALUE!</v>
      </c>
      <c r="E21" s="54"/>
      <c r="F21" s="55" t="str">
        <f>LOOKUP(13,A2:A15,B2:B15)</f>
        <v>Team 13</v>
      </c>
      <c r="G21" s="56" t="s">
        <v>9</v>
      </c>
      <c r="H21" s="55" t="str">
        <f>LOOKUP(1,A2:A15,B2:B15)</f>
        <v>Team 1</v>
      </c>
      <c r="I21" s="108"/>
      <c r="J21" s="112"/>
    </row>
    <row r="22" spans="4:10" x14ac:dyDescent="0.25">
      <c r="D22" s="15" t="e">
        <f t="shared" ref="D22:D27" si="0">D14+7</f>
        <v>#VALUE!</v>
      </c>
      <c r="E22" s="54"/>
      <c r="F22" s="55" t="str">
        <f>LOOKUP(12,A2:A15,B2:B15)</f>
        <v>Team 12</v>
      </c>
      <c r="G22" s="56" t="s">
        <v>9</v>
      </c>
      <c r="H22" s="55" t="str">
        <f>LOOKUP(2,A2:A15,B2:B15)</f>
        <v>Team 2</v>
      </c>
      <c r="I22" s="108"/>
      <c r="J22" s="112"/>
    </row>
    <row r="23" spans="4:10" x14ac:dyDescent="0.25">
      <c r="D23" s="15" t="e">
        <f t="shared" si="0"/>
        <v>#VALUE!</v>
      </c>
      <c r="E23" s="54"/>
      <c r="F23" s="55" t="str">
        <f>LOOKUP(11,A2:A15,B2:B15)</f>
        <v>Team 11</v>
      </c>
      <c r="G23" s="56" t="s">
        <v>9</v>
      </c>
      <c r="H23" s="55" t="str">
        <f>LOOKUP(3,A2:A15,B2:B15)</f>
        <v>Team 3</v>
      </c>
      <c r="I23" s="108"/>
      <c r="J23" s="112"/>
    </row>
    <row r="24" spans="4:10" x14ac:dyDescent="0.25">
      <c r="D24" s="15" t="e">
        <f t="shared" si="0"/>
        <v>#VALUE!</v>
      </c>
      <c r="E24" s="54"/>
      <c r="F24" s="55" t="str">
        <f>LOOKUP(10,A2:A15,B2:B15)</f>
        <v>Team 10</v>
      </c>
      <c r="G24" s="56" t="s">
        <v>9</v>
      </c>
      <c r="H24" s="55" t="str">
        <f>LOOKUP(4,A2:A15,B2:B15)</f>
        <v>Team 4</v>
      </c>
      <c r="I24" s="108"/>
      <c r="J24" s="112"/>
    </row>
    <row r="25" spans="4:10" x14ac:dyDescent="0.25">
      <c r="D25" s="15" t="e">
        <f t="shared" si="0"/>
        <v>#VALUE!</v>
      </c>
      <c r="E25" s="54"/>
      <c r="F25" s="55" t="str">
        <f>LOOKUP(9,A2:A15,B2:B15)</f>
        <v>Team 9</v>
      </c>
      <c r="G25" s="56" t="s">
        <v>9</v>
      </c>
      <c r="H25" s="55" t="str">
        <f>LOOKUP(5,A2:A15,B2:B15)</f>
        <v>Team 5</v>
      </c>
      <c r="I25" s="108"/>
      <c r="J25" s="112"/>
    </row>
    <row r="26" spans="4:10" x14ac:dyDescent="0.25">
      <c r="D26" s="15" t="e">
        <f t="shared" si="0"/>
        <v>#VALUE!</v>
      </c>
      <c r="E26" s="54"/>
      <c r="F26" s="55" t="str">
        <f>LOOKUP(8,A2:A15,B2:B15)</f>
        <v>Team 8</v>
      </c>
      <c r="G26" s="56" t="s">
        <v>9</v>
      </c>
      <c r="H26" s="55" t="str">
        <f>LOOKUP(6,A2:A15,B2:B15)</f>
        <v>Team 6</v>
      </c>
      <c r="I26" s="108"/>
      <c r="J26" s="112"/>
    </row>
    <row r="27" spans="4:10" x14ac:dyDescent="0.25">
      <c r="D27" s="15" t="e">
        <f t="shared" si="0"/>
        <v>#VALUE!</v>
      </c>
      <c r="E27" s="54"/>
      <c r="F27" s="55" t="str">
        <f>LOOKUP(14,A2:A15,B2:B15)</f>
        <v>Team 14</v>
      </c>
      <c r="G27" s="56" t="s">
        <v>9</v>
      </c>
      <c r="H27" s="55" t="str">
        <f>LOOKUP(7,A2:A15,B2:B15)</f>
        <v>Team 7</v>
      </c>
      <c r="I27" s="108"/>
      <c r="J27" s="112"/>
    </row>
    <row r="28" spans="4:10" x14ac:dyDescent="0.25">
      <c r="D28" s="99" t="s">
        <v>25</v>
      </c>
      <c r="E28" s="100"/>
      <c r="F28" s="101"/>
      <c r="G28" s="102"/>
      <c r="H28" s="101"/>
      <c r="I28" s="107"/>
      <c r="J28" s="113"/>
    </row>
    <row r="29" spans="4:10" x14ac:dyDescent="0.25">
      <c r="D29" s="15" t="e">
        <f>D21+7</f>
        <v>#VALUE!</v>
      </c>
      <c r="E29" s="54"/>
      <c r="F29" s="55" t="str">
        <f>LOOKUP(1,A2:A15,B2:B15)</f>
        <v>Team 1</v>
      </c>
      <c r="G29" s="56" t="s">
        <v>9</v>
      </c>
      <c r="H29" s="55" t="str">
        <f>LOOKUP(12,A2:A15,B2:B15)</f>
        <v>Team 12</v>
      </c>
      <c r="I29" s="108"/>
      <c r="J29" s="112"/>
    </row>
    <row r="30" spans="4:10" x14ac:dyDescent="0.25">
      <c r="D30" s="15" t="e">
        <f t="shared" ref="D30:D35" si="1">D22+7</f>
        <v>#VALUE!</v>
      </c>
      <c r="E30" s="54"/>
      <c r="F30" s="55" t="str">
        <f>LOOKUP(2,A2:A15,B2:B15)</f>
        <v>Team 2</v>
      </c>
      <c r="G30" s="56" t="s">
        <v>9</v>
      </c>
      <c r="H30" s="55" t="str">
        <f>LOOKUP(11,A2:A15,B2:B15)</f>
        <v>Team 11</v>
      </c>
      <c r="I30" s="108"/>
      <c r="J30" s="112"/>
    </row>
    <row r="31" spans="4:10" x14ac:dyDescent="0.25">
      <c r="D31" s="15" t="e">
        <f t="shared" si="1"/>
        <v>#VALUE!</v>
      </c>
      <c r="E31" s="54"/>
      <c r="F31" s="55" t="str">
        <f>LOOKUP(3,A2:A15,B2:B15)</f>
        <v>Team 3</v>
      </c>
      <c r="G31" s="56" t="s">
        <v>9</v>
      </c>
      <c r="H31" s="55" t="str">
        <f>LOOKUP(10,A2:A15,B2:B15)</f>
        <v>Team 10</v>
      </c>
      <c r="I31" s="108"/>
      <c r="J31" s="112"/>
    </row>
    <row r="32" spans="4:10" x14ac:dyDescent="0.25">
      <c r="D32" s="15" t="e">
        <f t="shared" si="1"/>
        <v>#VALUE!</v>
      </c>
      <c r="E32" s="54"/>
      <c r="F32" s="55" t="str">
        <f>LOOKUP(4,A2:A15,B2:B15)</f>
        <v>Team 4</v>
      </c>
      <c r="G32" s="56" t="s">
        <v>9</v>
      </c>
      <c r="H32" s="55" t="str">
        <f>LOOKUP(9,A2:A15,B2:B15)</f>
        <v>Team 9</v>
      </c>
      <c r="I32" s="108"/>
      <c r="J32" s="112"/>
    </row>
    <row r="33" spans="4:10" x14ac:dyDescent="0.25">
      <c r="D33" s="15" t="e">
        <f t="shared" si="1"/>
        <v>#VALUE!</v>
      </c>
      <c r="E33" s="54"/>
      <c r="F33" s="55" t="str">
        <f>LOOKUP(5,A2:A15,B2:B15)</f>
        <v>Team 5</v>
      </c>
      <c r="G33" s="56" t="s">
        <v>9</v>
      </c>
      <c r="H33" s="55" t="str">
        <f>LOOKUP(8,A2:A15,B2:B15)</f>
        <v>Team 8</v>
      </c>
      <c r="I33" s="108"/>
      <c r="J33" s="112"/>
    </row>
    <row r="34" spans="4:10" x14ac:dyDescent="0.25">
      <c r="D34" s="15" t="e">
        <f t="shared" si="1"/>
        <v>#VALUE!</v>
      </c>
      <c r="E34" s="54"/>
      <c r="F34" s="55" t="str">
        <f>LOOKUP(6,A2:A15,B2:B15)</f>
        <v>Team 6</v>
      </c>
      <c r="G34" s="56" t="s">
        <v>9</v>
      </c>
      <c r="H34" s="55" t="str">
        <f>LOOKUP(7,A2:A15,B2:B15)</f>
        <v>Team 7</v>
      </c>
      <c r="I34" s="108"/>
      <c r="J34" s="112"/>
    </row>
    <row r="35" spans="4:10" x14ac:dyDescent="0.25">
      <c r="D35" s="15" t="e">
        <f t="shared" si="1"/>
        <v>#VALUE!</v>
      </c>
      <c r="E35" s="54"/>
      <c r="F35" s="55" t="str">
        <f>LOOKUP(13,A2:A15,B2:B15)</f>
        <v>Team 13</v>
      </c>
      <c r="G35" s="56" t="s">
        <v>9</v>
      </c>
      <c r="H35" s="55" t="str">
        <f>LOOKUP(14,A2:A15,B2:B15)</f>
        <v>Team 14</v>
      </c>
      <c r="I35" s="108"/>
      <c r="J35" s="112"/>
    </row>
    <row r="36" spans="4:10" x14ac:dyDescent="0.25">
      <c r="D36" s="99" t="s">
        <v>26</v>
      </c>
      <c r="E36" s="100"/>
      <c r="F36" s="101"/>
      <c r="G36" s="102"/>
      <c r="H36" s="101"/>
      <c r="I36" s="107"/>
      <c r="J36" s="113"/>
    </row>
    <row r="37" spans="4:10" x14ac:dyDescent="0.25">
      <c r="D37" s="15" t="e">
        <f>D29+7</f>
        <v>#VALUE!</v>
      </c>
      <c r="E37" s="54"/>
      <c r="F37" s="55" t="str">
        <f>LOOKUP(11,A2:A15,B2:B15)</f>
        <v>Team 11</v>
      </c>
      <c r="G37" s="56" t="s">
        <v>9</v>
      </c>
      <c r="H37" s="55" t="str">
        <f>LOOKUP(1,A2:A15,B2:B15)</f>
        <v>Team 1</v>
      </c>
      <c r="I37" s="108"/>
      <c r="J37" s="112"/>
    </row>
    <row r="38" spans="4:10" x14ac:dyDescent="0.25">
      <c r="D38" s="15" t="e">
        <f t="shared" ref="D38:D43" si="2">D30+7</f>
        <v>#VALUE!</v>
      </c>
      <c r="E38" s="54"/>
      <c r="F38" s="55" t="str">
        <f>LOOKUP(10,A2:A15,B2:B15)</f>
        <v>Team 10</v>
      </c>
      <c r="G38" s="56" t="s">
        <v>9</v>
      </c>
      <c r="H38" s="55" t="str">
        <f>LOOKUP(2,A2:A15,B2:B15)</f>
        <v>Team 2</v>
      </c>
      <c r="I38" s="108"/>
      <c r="J38" s="112"/>
    </row>
    <row r="39" spans="4:10" x14ac:dyDescent="0.25">
      <c r="D39" s="15" t="e">
        <f t="shared" si="2"/>
        <v>#VALUE!</v>
      </c>
      <c r="E39" s="54"/>
      <c r="F39" s="55" t="str">
        <f>LOOKUP(9,A2:A15,B2:B15)</f>
        <v>Team 9</v>
      </c>
      <c r="G39" s="56" t="s">
        <v>9</v>
      </c>
      <c r="H39" s="55" t="str">
        <f>LOOKUP(3,A2:A15,B2:B15)</f>
        <v>Team 3</v>
      </c>
      <c r="I39" s="108"/>
      <c r="J39" s="112"/>
    </row>
    <row r="40" spans="4:10" x14ac:dyDescent="0.25">
      <c r="D40" s="15" t="e">
        <f t="shared" si="2"/>
        <v>#VALUE!</v>
      </c>
      <c r="E40" s="54"/>
      <c r="F40" s="55" t="str">
        <f>LOOKUP(8,A2:A15,B2:B15)</f>
        <v>Team 8</v>
      </c>
      <c r="G40" s="56" t="s">
        <v>9</v>
      </c>
      <c r="H40" s="55" t="str">
        <f>LOOKUP(4,A2:A15,B2:B15)</f>
        <v>Team 4</v>
      </c>
      <c r="I40" s="108"/>
      <c r="J40" s="112"/>
    </row>
    <row r="41" spans="4:10" x14ac:dyDescent="0.25">
      <c r="D41" s="15" t="e">
        <f t="shared" si="2"/>
        <v>#VALUE!</v>
      </c>
      <c r="E41" s="54"/>
      <c r="F41" s="55" t="str">
        <f>LOOKUP(7,A2:A15,B2:B15)</f>
        <v>Team 7</v>
      </c>
      <c r="G41" s="56" t="s">
        <v>9</v>
      </c>
      <c r="H41" s="55" t="str">
        <f>LOOKUP(5,A2:A15,B2:B15)</f>
        <v>Team 5</v>
      </c>
      <c r="I41" s="108"/>
      <c r="J41" s="112"/>
    </row>
    <row r="42" spans="4:10" x14ac:dyDescent="0.25">
      <c r="D42" s="15" t="e">
        <f t="shared" si="2"/>
        <v>#VALUE!</v>
      </c>
      <c r="E42" s="54"/>
      <c r="F42" s="55" t="str">
        <f>LOOKUP(14,A2:A15,B2:B15)</f>
        <v>Team 14</v>
      </c>
      <c r="G42" s="56" t="s">
        <v>9</v>
      </c>
      <c r="H42" s="55" t="str">
        <f>LOOKUP(6,A2:A15,B2:B15)</f>
        <v>Team 6</v>
      </c>
      <c r="I42" s="108"/>
      <c r="J42" s="112"/>
    </row>
    <row r="43" spans="4:10" x14ac:dyDescent="0.25">
      <c r="D43" s="15" t="e">
        <f t="shared" si="2"/>
        <v>#VALUE!</v>
      </c>
      <c r="E43" s="54"/>
      <c r="F43" s="55" t="str">
        <f>LOOKUP(12,A2:A15,B2:B15)</f>
        <v>Team 12</v>
      </c>
      <c r="G43" s="56" t="s">
        <v>9</v>
      </c>
      <c r="H43" s="55" t="str">
        <f>LOOKUP(13,A2:A15,B2:B15)</f>
        <v>Team 13</v>
      </c>
      <c r="I43" s="108"/>
      <c r="J43" s="112"/>
    </row>
    <row r="44" spans="4:10" x14ac:dyDescent="0.25">
      <c r="D44" s="99" t="s">
        <v>27</v>
      </c>
      <c r="E44" s="100"/>
      <c r="F44" s="101"/>
      <c r="G44" s="102"/>
      <c r="H44" s="101"/>
      <c r="I44" s="107"/>
      <c r="J44" s="113"/>
    </row>
    <row r="45" spans="4:10" x14ac:dyDescent="0.25">
      <c r="D45" s="15" t="e">
        <f>D37+7</f>
        <v>#VALUE!</v>
      </c>
      <c r="E45" s="54"/>
      <c r="F45" s="55" t="str">
        <f>LOOKUP(1,A2:A15,B2:B15)</f>
        <v>Team 1</v>
      </c>
      <c r="G45" s="56" t="s">
        <v>9</v>
      </c>
      <c r="H45" s="55" t="str">
        <f>LOOKUP(10,A2:A15,B2:B15)</f>
        <v>Team 10</v>
      </c>
      <c r="I45" s="108"/>
      <c r="J45" s="112"/>
    </row>
    <row r="46" spans="4:10" x14ac:dyDescent="0.25">
      <c r="D46" s="15" t="e">
        <f t="shared" ref="D46:D51" si="3">D38+7</f>
        <v>#VALUE!</v>
      </c>
      <c r="E46" s="54"/>
      <c r="F46" s="55" t="str">
        <f>LOOKUP(2,A2:A15,B2:B15)</f>
        <v>Team 2</v>
      </c>
      <c r="G46" s="56" t="s">
        <v>9</v>
      </c>
      <c r="H46" s="55" t="str">
        <f>LOOKUP(9,A2:A15,B2:B15)</f>
        <v>Team 9</v>
      </c>
      <c r="I46" s="108"/>
      <c r="J46" s="112"/>
    </row>
    <row r="47" spans="4:10" x14ac:dyDescent="0.25">
      <c r="D47" s="15" t="e">
        <f t="shared" si="3"/>
        <v>#VALUE!</v>
      </c>
      <c r="E47" s="54"/>
      <c r="F47" s="55" t="str">
        <f>LOOKUP(3,A2:A15,B2:B15)</f>
        <v>Team 3</v>
      </c>
      <c r="G47" s="56" t="s">
        <v>9</v>
      </c>
      <c r="H47" s="55" t="str">
        <f>LOOKUP(8,A2:A15,B2:B15)</f>
        <v>Team 8</v>
      </c>
      <c r="I47" s="108"/>
      <c r="J47" s="112"/>
    </row>
    <row r="48" spans="4:10" x14ac:dyDescent="0.25">
      <c r="D48" s="15" t="e">
        <f t="shared" si="3"/>
        <v>#VALUE!</v>
      </c>
      <c r="E48" s="54"/>
      <c r="F48" s="55" t="str">
        <f>LOOKUP(4,A2:A15,B2:B15)</f>
        <v>Team 4</v>
      </c>
      <c r="G48" s="56" t="s">
        <v>9</v>
      </c>
      <c r="H48" s="55" t="str">
        <f>LOOKUP(7,A2:A15,B2:B15)</f>
        <v>Team 7</v>
      </c>
      <c r="I48" s="108"/>
      <c r="J48" s="112"/>
    </row>
    <row r="49" spans="4:10" x14ac:dyDescent="0.25">
      <c r="D49" s="15" t="e">
        <f t="shared" si="3"/>
        <v>#VALUE!</v>
      </c>
      <c r="E49" s="54"/>
      <c r="F49" s="55" t="str">
        <f>LOOKUP(5,A2:A15,B2:B15)</f>
        <v>Team 5</v>
      </c>
      <c r="G49" s="56" t="s">
        <v>9</v>
      </c>
      <c r="H49" s="55" t="str">
        <f>LOOKUP(6,A2:A15,B2:B15)</f>
        <v>Team 6</v>
      </c>
      <c r="I49" s="108"/>
      <c r="J49" s="112"/>
    </row>
    <row r="50" spans="4:10" x14ac:dyDescent="0.25">
      <c r="D50" s="15" t="e">
        <f t="shared" si="3"/>
        <v>#VALUE!</v>
      </c>
      <c r="E50" s="54"/>
      <c r="F50" s="55" t="str">
        <f>LOOKUP(13,A2:A15,B2:B15)</f>
        <v>Team 13</v>
      </c>
      <c r="G50" s="56" t="s">
        <v>9</v>
      </c>
      <c r="H50" s="55" t="str">
        <f>LOOKUP(11,A2:A15,B2:B15)</f>
        <v>Team 11</v>
      </c>
      <c r="I50" s="108"/>
      <c r="J50" s="112"/>
    </row>
    <row r="51" spans="4:10" x14ac:dyDescent="0.25">
      <c r="D51" s="15" t="e">
        <f t="shared" si="3"/>
        <v>#VALUE!</v>
      </c>
      <c r="E51" s="54"/>
      <c r="F51" s="55" t="str">
        <f>LOOKUP(12,A2:A15,B2:B15)</f>
        <v>Team 12</v>
      </c>
      <c r="G51" s="56" t="s">
        <v>9</v>
      </c>
      <c r="H51" s="55" t="str">
        <f>LOOKUP(14,A2:A15,B2:B15)</f>
        <v>Team 14</v>
      </c>
      <c r="I51" s="108"/>
      <c r="J51" s="112"/>
    </row>
    <row r="52" spans="4:10" x14ac:dyDescent="0.25">
      <c r="D52" s="99" t="s">
        <v>28</v>
      </c>
      <c r="E52" s="100"/>
      <c r="F52" s="101"/>
      <c r="G52" s="102"/>
      <c r="H52" s="101"/>
      <c r="I52" s="107"/>
      <c r="J52" s="113"/>
    </row>
    <row r="53" spans="4:10" x14ac:dyDescent="0.25">
      <c r="D53" s="15" t="e">
        <f>D45+7</f>
        <v>#VALUE!</v>
      </c>
      <c r="E53" s="54"/>
      <c r="F53" s="55" t="str">
        <f>LOOKUP(9,A2:A15,B2:B15)</f>
        <v>Team 9</v>
      </c>
      <c r="G53" s="56" t="s">
        <v>9</v>
      </c>
      <c r="H53" s="55" t="str">
        <f>LOOKUP(1,A2:A15,B2:B15)</f>
        <v>Team 1</v>
      </c>
      <c r="I53" s="108"/>
      <c r="J53" s="112"/>
    </row>
    <row r="54" spans="4:10" x14ac:dyDescent="0.25">
      <c r="D54" s="15" t="e">
        <f t="shared" ref="D54:D59" si="4">D46+7</f>
        <v>#VALUE!</v>
      </c>
      <c r="E54" s="54"/>
      <c r="F54" s="55" t="str">
        <f>LOOKUP(8,A2:A15,B2:B15)</f>
        <v>Team 8</v>
      </c>
      <c r="G54" s="56" t="s">
        <v>9</v>
      </c>
      <c r="H54" s="55" t="str">
        <f>LOOKUP(2,A2:A15,B2:B15)</f>
        <v>Team 2</v>
      </c>
      <c r="I54" s="108"/>
      <c r="J54" s="112"/>
    </row>
    <row r="55" spans="4:10" x14ac:dyDescent="0.25">
      <c r="D55" s="15" t="e">
        <f t="shared" si="4"/>
        <v>#VALUE!</v>
      </c>
      <c r="E55" s="54"/>
      <c r="F55" s="55" t="str">
        <f>LOOKUP(7,A2:A15,B2:B15)</f>
        <v>Team 7</v>
      </c>
      <c r="G55" s="56" t="s">
        <v>9</v>
      </c>
      <c r="H55" s="55" t="str">
        <f>LOOKUP(3,A2:A15,B2:B15)</f>
        <v>Team 3</v>
      </c>
      <c r="I55" s="108"/>
      <c r="J55" s="112"/>
    </row>
    <row r="56" spans="4:10" x14ac:dyDescent="0.25">
      <c r="D56" s="15" t="e">
        <f t="shared" si="4"/>
        <v>#VALUE!</v>
      </c>
      <c r="E56" s="54"/>
      <c r="F56" s="55" t="str">
        <f>LOOKUP(6,A2:A15,B2:B15)</f>
        <v>Team 6</v>
      </c>
      <c r="G56" s="56" t="s">
        <v>9</v>
      </c>
      <c r="H56" s="55" t="str">
        <f>LOOKUP(4,A2:A15,B2:B15)</f>
        <v>Team 4</v>
      </c>
      <c r="I56" s="108"/>
      <c r="J56" s="112"/>
    </row>
    <row r="57" spans="4:10" x14ac:dyDescent="0.25">
      <c r="D57" s="15" t="e">
        <f t="shared" si="4"/>
        <v>#VALUE!</v>
      </c>
      <c r="E57" s="54"/>
      <c r="F57" s="55" t="str">
        <f>LOOKUP(14,A2:A15,B2:B15)</f>
        <v>Team 14</v>
      </c>
      <c r="G57" s="56" t="s">
        <v>9</v>
      </c>
      <c r="H57" s="55" t="str">
        <f>LOOKUP(5,A2:A15,B2:B15)</f>
        <v>Team 5</v>
      </c>
      <c r="I57" s="108"/>
      <c r="J57" s="112"/>
    </row>
    <row r="58" spans="4:10" x14ac:dyDescent="0.25">
      <c r="D58" s="15" t="e">
        <f t="shared" si="4"/>
        <v>#VALUE!</v>
      </c>
      <c r="E58" s="54"/>
      <c r="F58" s="55" t="str">
        <f>LOOKUP(10,A2:A15,B2:B15)</f>
        <v>Team 10</v>
      </c>
      <c r="G58" s="56" t="s">
        <v>9</v>
      </c>
      <c r="H58" s="55" t="str">
        <f>LOOKUP(13,A2:A15,B2:B15)</f>
        <v>Team 13</v>
      </c>
      <c r="I58" s="108"/>
      <c r="J58" s="112"/>
    </row>
    <row r="59" spans="4:10" x14ac:dyDescent="0.25">
      <c r="D59" s="15" t="e">
        <f t="shared" si="4"/>
        <v>#VALUE!</v>
      </c>
      <c r="E59" s="54"/>
      <c r="F59" s="55" t="str">
        <f>LOOKUP(11,A2:A15,B2:B15)</f>
        <v>Team 11</v>
      </c>
      <c r="G59" s="56" t="s">
        <v>9</v>
      </c>
      <c r="H59" s="55" t="str">
        <f>LOOKUP(12,A2:A15,B2:B15)</f>
        <v>Team 12</v>
      </c>
      <c r="I59" s="108"/>
      <c r="J59" s="112"/>
    </row>
    <row r="60" spans="4:10" x14ac:dyDescent="0.25">
      <c r="D60" s="99" t="s">
        <v>30</v>
      </c>
      <c r="E60" s="100"/>
      <c r="F60" s="101"/>
      <c r="G60" s="102"/>
      <c r="H60" s="101"/>
      <c r="I60" s="107"/>
      <c r="J60" s="113"/>
    </row>
    <row r="61" spans="4:10" x14ac:dyDescent="0.25">
      <c r="D61" s="15" t="e">
        <f>D53+7</f>
        <v>#VALUE!</v>
      </c>
      <c r="E61" s="54"/>
      <c r="F61" s="55" t="str">
        <f>LOOKUP(1,A2:A15,B2:B15)</f>
        <v>Team 1</v>
      </c>
      <c r="G61" s="56" t="s">
        <v>9</v>
      </c>
      <c r="H61" s="55" t="str">
        <f>LOOKUP(8,A2:A15,B2:B15)</f>
        <v>Team 8</v>
      </c>
      <c r="I61" s="108"/>
      <c r="J61" s="112"/>
    </row>
    <row r="62" spans="4:10" x14ac:dyDescent="0.25">
      <c r="D62" s="15" t="e">
        <f t="shared" ref="D62:D67" si="5">D54+7</f>
        <v>#VALUE!</v>
      </c>
      <c r="E62" s="54"/>
      <c r="F62" s="55" t="str">
        <f>LOOKUP(2,A2:A15,B2:B15)</f>
        <v>Team 2</v>
      </c>
      <c r="G62" s="56" t="s">
        <v>9</v>
      </c>
      <c r="H62" s="55" t="str">
        <f>LOOKUP(7,A2:A15,B2:B15)</f>
        <v>Team 7</v>
      </c>
      <c r="I62" s="108"/>
      <c r="J62" s="112"/>
    </row>
    <row r="63" spans="4:10" x14ac:dyDescent="0.25">
      <c r="D63" s="15" t="e">
        <f t="shared" si="5"/>
        <v>#VALUE!</v>
      </c>
      <c r="E63" s="54"/>
      <c r="F63" s="55" t="str">
        <f>LOOKUP(3,A2:A15,B2:B15)</f>
        <v>Team 3</v>
      </c>
      <c r="G63" s="56" t="s">
        <v>9</v>
      </c>
      <c r="H63" s="55" t="str">
        <f>LOOKUP(6,A2:A15,B2:B15)</f>
        <v>Team 6</v>
      </c>
      <c r="I63" s="108"/>
      <c r="J63" s="112"/>
    </row>
    <row r="64" spans="4:10" x14ac:dyDescent="0.25">
      <c r="D64" s="15" t="e">
        <f t="shared" si="5"/>
        <v>#VALUE!</v>
      </c>
      <c r="E64" s="54"/>
      <c r="F64" s="55" t="str">
        <f>LOOKUP(4,A2:A15,B2:B15)</f>
        <v>Team 4</v>
      </c>
      <c r="G64" s="56" t="s">
        <v>9</v>
      </c>
      <c r="H64" s="55" t="str">
        <f>LOOKUP(5,A2:A15,B2:B15)</f>
        <v>Team 5</v>
      </c>
      <c r="I64" s="108"/>
      <c r="J64" s="112"/>
    </row>
    <row r="65" spans="4:10" x14ac:dyDescent="0.25">
      <c r="D65" s="15" t="e">
        <f t="shared" si="5"/>
        <v>#VALUE!</v>
      </c>
      <c r="E65" s="54"/>
      <c r="F65" s="55" t="str">
        <f>LOOKUP(13,A2:A15,B2:B15)</f>
        <v>Team 13</v>
      </c>
      <c r="G65" s="56" t="s">
        <v>9</v>
      </c>
      <c r="H65" s="55" t="str">
        <f>LOOKUP(9,A2:A15,B2:B15)</f>
        <v>Team 9</v>
      </c>
      <c r="I65" s="108"/>
      <c r="J65" s="112"/>
    </row>
    <row r="66" spans="4:10" x14ac:dyDescent="0.25">
      <c r="D66" s="15" t="e">
        <f t="shared" si="5"/>
        <v>#VALUE!</v>
      </c>
      <c r="E66" s="54"/>
      <c r="F66" s="55" t="str">
        <f>LOOKUP(12,A2:A15,B2:B15)</f>
        <v>Team 12</v>
      </c>
      <c r="G66" s="56" t="s">
        <v>9</v>
      </c>
      <c r="H66" s="55" t="str">
        <f>LOOKUP(10,A2:A15,B2:B15)</f>
        <v>Team 10</v>
      </c>
      <c r="I66" s="108"/>
      <c r="J66" s="112"/>
    </row>
    <row r="67" spans="4:10" x14ac:dyDescent="0.25">
      <c r="D67" s="15" t="e">
        <f t="shared" si="5"/>
        <v>#VALUE!</v>
      </c>
      <c r="E67" s="54"/>
      <c r="F67" s="55" t="str">
        <f>LOOKUP(14,A2:A15,B2:B15)</f>
        <v>Team 14</v>
      </c>
      <c r="G67" s="56" t="s">
        <v>9</v>
      </c>
      <c r="H67" s="55" t="str">
        <f>LOOKUP(11,A2:A15,B2:B15)</f>
        <v>Team 11</v>
      </c>
      <c r="I67" s="108"/>
      <c r="J67" s="112"/>
    </row>
    <row r="68" spans="4:10" x14ac:dyDescent="0.25">
      <c r="D68" s="99" t="s">
        <v>29</v>
      </c>
      <c r="E68" s="100"/>
      <c r="F68" s="101"/>
      <c r="G68" s="102"/>
      <c r="H68" s="101"/>
      <c r="I68" s="107"/>
      <c r="J68" s="113"/>
    </row>
    <row r="69" spans="4:10" x14ac:dyDescent="0.25">
      <c r="D69" s="15" t="e">
        <f>D61+7</f>
        <v>#VALUE!</v>
      </c>
      <c r="E69" s="54"/>
      <c r="F69" s="55" t="str">
        <f>LOOKUP(7,A2:A15,B2:B15)</f>
        <v>Team 7</v>
      </c>
      <c r="G69" s="56" t="s">
        <v>9</v>
      </c>
      <c r="H69" s="55" t="str">
        <f>LOOKUP(1,A2:A15,B2:B15)</f>
        <v>Team 1</v>
      </c>
      <c r="I69" s="108"/>
      <c r="J69" s="112"/>
    </row>
    <row r="70" spans="4:10" x14ac:dyDescent="0.25">
      <c r="D70" s="15" t="e">
        <f t="shared" ref="D70:D75" si="6">D62+7</f>
        <v>#VALUE!</v>
      </c>
      <c r="E70" s="54"/>
      <c r="F70" s="55" t="str">
        <f>LOOKUP(6,A2:A15,B2:B15)</f>
        <v>Team 6</v>
      </c>
      <c r="G70" s="56" t="s">
        <v>9</v>
      </c>
      <c r="H70" s="55" t="str">
        <f>LOOKUP(2,A2:A15,B2:B15)</f>
        <v>Team 2</v>
      </c>
      <c r="I70" s="108"/>
      <c r="J70" s="112"/>
    </row>
    <row r="71" spans="4:10" x14ac:dyDescent="0.25">
      <c r="D71" s="15" t="e">
        <f t="shared" si="6"/>
        <v>#VALUE!</v>
      </c>
      <c r="E71" s="54"/>
      <c r="F71" s="55" t="str">
        <f>LOOKUP(5,A2:A15,B2:B15)</f>
        <v>Team 5</v>
      </c>
      <c r="G71" s="56" t="s">
        <v>9</v>
      </c>
      <c r="H71" s="55" t="str">
        <f>LOOKUP(3,A2:A15,B2:B15)</f>
        <v>Team 3</v>
      </c>
      <c r="I71" s="108"/>
      <c r="J71" s="112"/>
    </row>
    <row r="72" spans="4:10" x14ac:dyDescent="0.25">
      <c r="D72" s="15" t="e">
        <f t="shared" si="6"/>
        <v>#VALUE!</v>
      </c>
      <c r="E72" s="54"/>
      <c r="F72" s="55" t="str">
        <f>LOOKUP(4,A2:A15,B2:B15)</f>
        <v>Team 4</v>
      </c>
      <c r="G72" s="56" t="s">
        <v>9</v>
      </c>
      <c r="H72" s="55" t="str">
        <f>LOOKUP(14,A2:A15,B2:B15)</f>
        <v>Team 14</v>
      </c>
      <c r="I72" s="108"/>
      <c r="J72" s="112"/>
    </row>
    <row r="73" spans="4:10" x14ac:dyDescent="0.25">
      <c r="D73" s="15" t="e">
        <f t="shared" si="6"/>
        <v>#VALUE!</v>
      </c>
      <c r="E73" s="54"/>
      <c r="F73" s="55" t="str">
        <f>LOOKUP(8,A2:A15,B2:B15)</f>
        <v>Team 8</v>
      </c>
      <c r="G73" s="56" t="s">
        <v>9</v>
      </c>
      <c r="H73" s="55" t="str">
        <f>LOOKUP(13,A2:A15,B2:B15)</f>
        <v>Team 13</v>
      </c>
      <c r="I73" s="108"/>
      <c r="J73" s="112"/>
    </row>
    <row r="74" spans="4:10" x14ac:dyDescent="0.25">
      <c r="D74" s="15" t="e">
        <f t="shared" si="6"/>
        <v>#VALUE!</v>
      </c>
      <c r="E74" s="54"/>
      <c r="F74" s="55" t="str">
        <f>LOOKUP(9,A2:A15,B2:B15)</f>
        <v>Team 9</v>
      </c>
      <c r="G74" s="56" t="s">
        <v>9</v>
      </c>
      <c r="H74" s="55" t="str">
        <f>LOOKUP(12,A2:A15,B2:B15)</f>
        <v>Team 12</v>
      </c>
      <c r="I74" s="108"/>
      <c r="J74" s="112"/>
    </row>
    <row r="75" spans="4:10" x14ac:dyDescent="0.25">
      <c r="D75" s="15" t="e">
        <f t="shared" si="6"/>
        <v>#VALUE!</v>
      </c>
      <c r="E75" s="54"/>
      <c r="F75" s="55" t="str">
        <f>LOOKUP(10,A2:A15,B2:B15)</f>
        <v>Team 10</v>
      </c>
      <c r="G75" s="56" t="s">
        <v>9</v>
      </c>
      <c r="H75" s="55" t="str">
        <f>LOOKUP(11,A2:A15,B2:B15)</f>
        <v>Team 11</v>
      </c>
      <c r="I75" s="108"/>
      <c r="J75" s="112"/>
    </row>
    <row r="76" spans="4:10" x14ac:dyDescent="0.25">
      <c r="D76" s="99" t="s">
        <v>31</v>
      </c>
      <c r="E76" s="100"/>
      <c r="F76" s="101"/>
      <c r="G76" s="102"/>
      <c r="H76" s="101"/>
      <c r="I76" s="107"/>
      <c r="J76" s="113"/>
    </row>
    <row r="77" spans="4:10" x14ac:dyDescent="0.25">
      <c r="D77" s="15" t="e">
        <f>D69+7</f>
        <v>#VALUE!</v>
      </c>
      <c r="E77" s="54"/>
      <c r="F77" s="55" t="str">
        <f>LOOKUP(1,A2:A15,B2:B15)</f>
        <v>Team 1</v>
      </c>
      <c r="G77" s="56" t="s">
        <v>9</v>
      </c>
      <c r="H77" s="55" t="str">
        <f>LOOKUP(6,A2:A15,B2:B15)</f>
        <v>Team 6</v>
      </c>
      <c r="I77" s="108"/>
      <c r="J77" s="112"/>
    </row>
    <row r="78" spans="4:10" x14ac:dyDescent="0.25">
      <c r="D78" s="15" t="e">
        <f>D77</f>
        <v>#VALUE!</v>
      </c>
      <c r="E78" s="54"/>
      <c r="F78" s="55" t="str">
        <f>LOOKUP(2,A2:A15,B2:B15)</f>
        <v>Team 2</v>
      </c>
      <c r="G78" s="56" t="s">
        <v>9</v>
      </c>
      <c r="H78" s="55" t="str">
        <f>LOOKUP(5,A2:A15,B2:B15)</f>
        <v>Team 5</v>
      </c>
      <c r="I78" s="108"/>
      <c r="J78" s="112"/>
    </row>
    <row r="79" spans="4:10" x14ac:dyDescent="0.25">
      <c r="D79" s="15" t="e">
        <f>D77</f>
        <v>#VALUE!</v>
      </c>
      <c r="E79" s="54"/>
      <c r="F79" s="55" t="str">
        <f>LOOKUP(3,A2:A15,B2:B15)</f>
        <v>Team 3</v>
      </c>
      <c r="G79" s="56" t="s">
        <v>9</v>
      </c>
      <c r="H79" s="55" t="str">
        <f>LOOKUP(4,A2:A15,B2:B15)</f>
        <v>Team 4</v>
      </c>
      <c r="I79" s="108"/>
      <c r="J79" s="112"/>
    </row>
    <row r="80" spans="4:10" x14ac:dyDescent="0.25">
      <c r="D80" s="15" t="e">
        <f>D77</f>
        <v>#VALUE!</v>
      </c>
      <c r="E80" s="54"/>
      <c r="F80" s="55" t="str">
        <f>LOOKUP(13,A2:A15,B2:B15)</f>
        <v>Team 13</v>
      </c>
      <c r="G80" s="56" t="s">
        <v>9</v>
      </c>
      <c r="H80" s="55" t="str">
        <f>LOOKUP(7,A2:A15,B2:B15)</f>
        <v>Team 7</v>
      </c>
      <c r="I80" s="108"/>
      <c r="J80" s="112"/>
    </row>
    <row r="81" spans="4:10" x14ac:dyDescent="0.25">
      <c r="D81" s="15" t="e">
        <f>D77</f>
        <v>#VALUE!</v>
      </c>
      <c r="E81" s="54"/>
      <c r="F81" s="55" t="str">
        <f>LOOKUP(12,A2:A15,B2:B15)</f>
        <v>Team 12</v>
      </c>
      <c r="G81" s="56" t="s">
        <v>9</v>
      </c>
      <c r="H81" s="55" t="str">
        <f>LOOKUP(8,A2:A15,B2:B15)</f>
        <v>Team 8</v>
      </c>
      <c r="I81" s="108"/>
      <c r="J81" s="112"/>
    </row>
    <row r="82" spans="4:10" x14ac:dyDescent="0.25">
      <c r="D82" s="15" t="e">
        <f>D77</f>
        <v>#VALUE!</v>
      </c>
      <c r="E82" s="54"/>
      <c r="F82" s="55" t="str">
        <f>LOOKUP(11,A2:A15,B2:B15)</f>
        <v>Team 11</v>
      </c>
      <c r="G82" s="56" t="s">
        <v>9</v>
      </c>
      <c r="H82" s="55" t="str">
        <f>LOOKUP(9,A2:A15,B2:B15)</f>
        <v>Team 9</v>
      </c>
      <c r="I82" s="108"/>
      <c r="J82" s="112"/>
    </row>
    <row r="83" spans="4:10" x14ac:dyDescent="0.25">
      <c r="D83" s="15" t="e">
        <f>D77</f>
        <v>#VALUE!</v>
      </c>
      <c r="E83" s="54"/>
      <c r="F83" s="55" t="str">
        <f>LOOKUP(14,A2:A15,B2:B15)</f>
        <v>Team 14</v>
      </c>
      <c r="G83" s="56" t="s">
        <v>9</v>
      </c>
      <c r="H83" s="55" t="str">
        <f>LOOKUP(10,A2:A15,B2:B15)</f>
        <v>Team 10</v>
      </c>
      <c r="I83" s="108"/>
      <c r="J83" s="112"/>
    </row>
    <row r="84" spans="4:10" x14ac:dyDescent="0.25">
      <c r="D84" s="99" t="s">
        <v>32</v>
      </c>
      <c r="E84" s="100"/>
      <c r="F84" s="101"/>
      <c r="G84" s="102"/>
      <c r="H84" s="101"/>
      <c r="I84" s="107"/>
      <c r="J84" s="113"/>
    </row>
    <row r="85" spans="4:10" x14ac:dyDescent="0.25">
      <c r="D85" s="15" t="e">
        <f t="shared" ref="D85:D91" si="7">D77+7</f>
        <v>#VALUE!</v>
      </c>
      <c r="E85" s="54"/>
      <c r="F85" s="55" t="str">
        <f>LOOKUP(5,A2:A15,B2:B15)</f>
        <v>Team 5</v>
      </c>
      <c r="G85" s="56" t="s">
        <v>9</v>
      </c>
      <c r="H85" s="55" t="str">
        <f>LOOKUP(1,A2:A15,B2:B15)</f>
        <v>Team 1</v>
      </c>
      <c r="I85" s="108"/>
      <c r="J85" s="112"/>
    </row>
    <row r="86" spans="4:10" x14ac:dyDescent="0.25">
      <c r="D86" s="15" t="e">
        <f t="shared" si="7"/>
        <v>#VALUE!</v>
      </c>
      <c r="E86" s="54"/>
      <c r="F86" s="55" t="str">
        <f>LOOKUP(4,A2:A15,B2:B15)</f>
        <v>Team 4</v>
      </c>
      <c r="G86" s="56" t="s">
        <v>9</v>
      </c>
      <c r="H86" s="55" t="str">
        <f>LOOKUP(2,A2:A15,B2:B15)</f>
        <v>Team 2</v>
      </c>
      <c r="I86" s="108"/>
      <c r="J86" s="112"/>
    </row>
    <row r="87" spans="4:10" x14ac:dyDescent="0.25">
      <c r="D87" s="15" t="e">
        <f t="shared" si="7"/>
        <v>#VALUE!</v>
      </c>
      <c r="E87" s="54"/>
      <c r="F87" s="55" t="str">
        <f>LOOKUP(3,A2:A15,B2:B15)</f>
        <v>Team 3</v>
      </c>
      <c r="G87" s="56" t="s">
        <v>9</v>
      </c>
      <c r="H87" s="55" t="str">
        <f>LOOKUP(14,A2:A15,B2:B15)</f>
        <v>Team 14</v>
      </c>
      <c r="I87" s="108"/>
      <c r="J87" s="112"/>
    </row>
    <row r="88" spans="4:10" x14ac:dyDescent="0.25">
      <c r="D88" s="15" t="e">
        <f t="shared" si="7"/>
        <v>#VALUE!</v>
      </c>
      <c r="E88" s="54"/>
      <c r="F88" s="55" t="str">
        <f>LOOKUP(6,A2:A15,B2:B15)</f>
        <v>Team 6</v>
      </c>
      <c r="G88" s="56" t="s">
        <v>9</v>
      </c>
      <c r="H88" s="55" t="str">
        <f>LOOKUP(13,A2:A15,B2:B15)</f>
        <v>Team 13</v>
      </c>
      <c r="I88" s="108"/>
      <c r="J88" s="112"/>
    </row>
    <row r="89" spans="4:10" x14ac:dyDescent="0.25">
      <c r="D89" s="15" t="e">
        <f t="shared" si="7"/>
        <v>#VALUE!</v>
      </c>
      <c r="E89" s="54"/>
      <c r="F89" s="55" t="str">
        <f>LOOKUP(7,A2:A15,B2:B15)</f>
        <v>Team 7</v>
      </c>
      <c r="G89" s="56" t="s">
        <v>9</v>
      </c>
      <c r="H89" s="55" t="str">
        <f>LOOKUP(12,A2:A15,B2:B15)</f>
        <v>Team 12</v>
      </c>
      <c r="I89" s="108"/>
      <c r="J89" s="112"/>
    </row>
    <row r="90" spans="4:10" x14ac:dyDescent="0.25">
      <c r="D90" s="15" t="e">
        <f t="shared" si="7"/>
        <v>#VALUE!</v>
      </c>
      <c r="E90" s="54"/>
      <c r="F90" s="55" t="str">
        <f>LOOKUP(8,A2:A15,B2:B15)</f>
        <v>Team 8</v>
      </c>
      <c r="G90" s="56" t="s">
        <v>9</v>
      </c>
      <c r="H90" s="55" t="str">
        <f>LOOKUP(11,A2:A15,B2:B15)</f>
        <v>Team 11</v>
      </c>
      <c r="I90" s="108"/>
      <c r="J90" s="112"/>
    </row>
    <row r="91" spans="4:10" x14ac:dyDescent="0.25">
      <c r="D91" s="15" t="e">
        <f t="shared" si="7"/>
        <v>#VALUE!</v>
      </c>
      <c r="E91" s="54"/>
      <c r="F91" s="55" t="str">
        <f>LOOKUP(9,A2:A15,B2:B15)</f>
        <v>Team 9</v>
      </c>
      <c r="G91" s="56" t="s">
        <v>9</v>
      </c>
      <c r="H91" s="55" t="str">
        <f>LOOKUP(10,A2:A15,B2:B15)</f>
        <v>Team 10</v>
      </c>
      <c r="I91" s="108"/>
      <c r="J91" s="112"/>
    </row>
    <row r="92" spans="4:10" x14ac:dyDescent="0.25">
      <c r="D92" s="99" t="s">
        <v>33</v>
      </c>
      <c r="E92" s="100"/>
      <c r="F92" s="101"/>
      <c r="G92" s="102"/>
      <c r="H92" s="101"/>
      <c r="I92" s="107"/>
      <c r="J92" s="113"/>
    </row>
    <row r="93" spans="4:10" x14ac:dyDescent="0.25">
      <c r="D93" s="15" t="e">
        <f>D85+7</f>
        <v>#VALUE!</v>
      </c>
      <c r="E93" s="54"/>
      <c r="F93" s="55" t="str">
        <f>LOOKUP(1,A2:A15,B2:B15)</f>
        <v>Team 1</v>
      </c>
      <c r="G93" s="56" t="s">
        <v>9</v>
      </c>
      <c r="H93" s="55" t="str">
        <f>LOOKUP(4,A2:A15,B2:B15)</f>
        <v>Team 4</v>
      </c>
      <c r="I93" s="108"/>
      <c r="J93" s="112"/>
    </row>
    <row r="94" spans="4:10" x14ac:dyDescent="0.25">
      <c r="D94" s="15" t="e">
        <f t="shared" ref="D94:D99" si="8">D86+7</f>
        <v>#VALUE!</v>
      </c>
      <c r="E94" s="54"/>
      <c r="F94" s="55" t="str">
        <f>LOOKUP(2,A2:A15,B2:B15)</f>
        <v>Team 2</v>
      </c>
      <c r="G94" s="56" t="s">
        <v>9</v>
      </c>
      <c r="H94" s="55" t="str">
        <f>LOOKUP(3,A2:A15,B2:B15)</f>
        <v>Team 3</v>
      </c>
      <c r="I94" s="108"/>
      <c r="J94" s="112"/>
    </row>
    <row r="95" spans="4:10" x14ac:dyDescent="0.25">
      <c r="D95" s="15" t="e">
        <f t="shared" si="8"/>
        <v>#VALUE!</v>
      </c>
      <c r="E95" s="54"/>
      <c r="F95" s="55" t="str">
        <f>LOOKUP(13,A2:A15,B2:B15)</f>
        <v>Team 13</v>
      </c>
      <c r="G95" s="56" t="s">
        <v>9</v>
      </c>
      <c r="H95" s="55" t="str">
        <f>LOOKUP(5,A2:A15,B2:B15)</f>
        <v>Team 5</v>
      </c>
      <c r="I95" s="108"/>
      <c r="J95" s="112"/>
    </row>
    <row r="96" spans="4:10" x14ac:dyDescent="0.25">
      <c r="D96" s="15" t="e">
        <f t="shared" si="8"/>
        <v>#VALUE!</v>
      </c>
      <c r="E96" s="54"/>
      <c r="F96" s="55" t="str">
        <f>LOOKUP(12,A2:A15,B2:B15)</f>
        <v>Team 12</v>
      </c>
      <c r="G96" s="56" t="s">
        <v>9</v>
      </c>
      <c r="H96" s="55" t="str">
        <f>LOOKUP(6,A2:A15,B2:B15)</f>
        <v>Team 6</v>
      </c>
      <c r="I96" s="108"/>
      <c r="J96" s="112"/>
    </row>
    <row r="97" spans="4:10" x14ac:dyDescent="0.25">
      <c r="D97" s="15" t="e">
        <f t="shared" si="8"/>
        <v>#VALUE!</v>
      </c>
      <c r="E97" s="54"/>
      <c r="F97" s="55" t="str">
        <f>LOOKUP(11,A2:A15,B2:B15)</f>
        <v>Team 11</v>
      </c>
      <c r="G97" s="56" t="s">
        <v>9</v>
      </c>
      <c r="H97" s="55" t="str">
        <f>LOOKUP(7,A2:A15,B2:B15)</f>
        <v>Team 7</v>
      </c>
      <c r="I97" s="108"/>
      <c r="J97" s="112"/>
    </row>
    <row r="98" spans="4:10" x14ac:dyDescent="0.25">
      <c r="D98" s="15" t="e">
        <f t="shared" si="8"/>
        <v>#VALUE!</v>
      </c>
      <c r="E98" s="54"/>
      <c r="F98" s="55" t="str">
        <f>LOOKUP(10,A2:A15,B2:B15)</f>
        <v>Team 10</v>
      </c>
      <c r="G98" s="56" t="s">
        <v>9</v>
      </c>
      <c r="H98" s="55" t="str">
        <f>LOOKUP(8,A2:A15,B2:B15)</f>
        <v>Team 8</v>
      </c>
      <c r="I98" s="108"/>
      <c r="J98" s="112"/>
    </row>
    <row r="99" spans="4:10" x14ac:dyDescent="0.25">
      <c r="D99" s="15" t="e">
        <f t="shared" si="8"/>
        <v>#VALUE!</v>
      </c>
      <c r="E99" s="54"/>
      <c r="F99" s="55" t="str">
        <f>LOOKUP(14,A2:A15,B2:B15)</f>
        <v>Team 14</v>
      </c>
      <c r="G99" s="56" t="s">
        <v>9</v>
      </c>
      <c r="H99" s="55" t="str">
        <f>LOOKUP(9,A2:A15,B2:B15)</f>
        <v>Team 9</v>
      </c>
      <c r="I99" s="108"/>
      <c r="J99" s="112"/>
    </row>
    <row r="100" spans="4:10" x14ac:dyDescent="0.25">
      <c r="D100" s="99" t="s">
        <v>34</v>
      </c>
      <c r="E100" s="100"/>
      <c r="F100" s="101"/>
      <c r="G100" s="102"/>
      <c r="H100" s="101"/>
      <c r="I100" s="107"/>
      <c r="J100" s="113"/>
    </row>
    <row r="101" spans="4:10" x14ac:dyDescent="0.25">
      <c r="D101" s="15" t="e">
        <f>D93+7</f>
        <v>#VALUE!</v>
      </c>
      <c r="E101" s="54"/>
      <c r="F101" s="55" t="str">
        <f>LOOKUP(3,A2:A15,B2:B15)</f>
        <v>Team 3</v>
      </c>
      <c r="G101" s="56" t="s">
        <v>9</v>
      </c>
      <c r="H101" s="55" t="str">
        <f>LOOKUP(1,A2:A15,B2:B15)</f>
        <v>Team 1</v>
      </c>
      <c r="I101" s="108"/>
      <c r="J101" s="112"/>
    </row>
    <row r="102" spans="4:10" x14ac:dyDescent="0.25">
      <c r="D102" s="15" t="e">
        <f t="shared" ref="D102:D107" si="9">D94+7</f>
        <v>#VALUE!</v>
      </c>
      <c r="E102" s="54"/>
      <c r="F102" s="55" t="str">
        <f>LOOKUP(2,A2:A15,B2:B15)</f>
        <v>Team 2</v>
      </c>
      <c r="G102" s="56" t="s">
        <v>9</v>
      </c>
      <c r="H102" s="55" t="str">
        <f>LOOKUP(14,A2:A15,B2:B15)</f>
        <v>Team 14</v>
      </c>
      <c r="I102" s="108"/>
      <c r="J102" s="112"/>
    </row>
    <row r="103" spans="4:10" x14ac:dyDescent="0.25">
      <c r="D103" s="15" t="e">
        <f t="shared" si="9"/>
        <v>#VALUE!</v>
      </c>
      <c r="E103" s="54"/>
      <c r="F103" s="55" t="str">
        <f>LOOKUP(4,A2:A15,B2:B15)</f>
        <v>Team 4</v>
      </c>
      <c r="G103" s="56" t="s">
        <v>9</v>
      </c>
      <c r="H103" s="55" t="str">
        <f>LOOKUP(13,A2:A15,B2:B15)</f>
        <v>Team 13</v>
      </c>
      <c r="I103" s="108"/>
      <c r="J103" s="112"/>
    </row>
    <row r="104" spans="4:10" x14ac:dyDescent="0.25">
      <c r="D104" s="15" t="e">
        <f t="shared" si="9"/>
        <v>#VALUE!</v>
      </c>
      <c r="E104" s="54"/>
      <c r="F104" s="55" t="str">
        <f>LOOKUP(5,A2:A15,B2:B15)</f>
        <v>Team 5</v>
      </c>
      <c r="G104" s="56" t="s">
        <v>9</v>
      </c>
      <c r="H104" s="55" t="str">
        <f>LOOKUP(12,A2:A15,B2:B15)</f>
        <v>Team 12</v>
      </c>
      <c r="I104" s="108"/>
      <c r="J104" s="112"/>
    </row>
    <row r="105" spans="4:10" x14ac:dyDescent="0.25">
      <c r="D105" s="15" t="e">
        <f>D97+7</f>
        <v>#VALUE!</v>
      </c>
      <c r="E105" s="54"/>
      <c r="F105" s="55" t="str">
        <f>LOOKUP(6,A2:A15,B2:B15)</f>
        <v>Team 6</v>
      </c>
      <c r="G105" s="56" t="s">
        <v>9</v>
      </c>
      <c r="H105" s="55" t="str">
        <f>LOOKUP(11,A2:A15,B2:B15)</f>
        <v>Team 11</v>
      </c>
      <c r="I105" s="108"/>
      <c r="J105" s="112"/>
    </row>
    <row r="106" spans="4:10" x14ac:dyDescent="0.25">
      <c r="D106" s="15" t="e">
        <f t="shared" si="9"/>
        <v>#VALUE!</v>
      </c>
      <c r="E106" s="54"/>
      <c r="F106" s="55" t="str">
        <f>LOOKUP(7,A2:A15,B2:B15)</f>
        <v>Team 7</v>
      </c>
      <c r="G106" s="56" t="s">
        <v>9</v>
      </c>
      <c r="H106" s="55" t="str">
        <f>LOOKUP(10,A2:A15,B2:B15)</f>
        <v>Team 10</v>
      </c>
      <c r="I106" s="108"/>
      <c r="J106" s="112"/>
    </row>
    <row r="107" spans="4:10" x14ac:dyDescent="0.25">
      <c r="D107" s="15" t="e">
        <f t="shared" si="9"/>
        <v>#VALUE!</v>
      </c>
      <c r="E107" s="54"/>
      <c r="F107" s="55" t="str">
        <f>LOOKUP(8,A2:A15,B2:B15)</f>
        <v>Team 8</v>
      </c>
      <c r="G107" s="56" t="s">
        <v>9</v>
      </c>
      <c r="H107" s="55" t="str">
        <f>LOOKUP(9,A2:A15,B2:B15)</f>
        <v>Team 9</v>
      </c>
      <c r="I107" s="108"/>
      <c r="J107" s="112"/>
    </row>
  </sheetData>
  <mergeCells count="2">
    <mergeCell ref="D1:J2"/>
    <mergeCell ref="D3:J4"/>
  </mergeCells>
  <pageMargins left="0.7" right="0.7" top="0.75" bottom="0.75" header="0.3" footer="0.3"/>
  <pageSetup paperSize="9" scale="8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20"/>
  <sheetViews>
    <sheetView workbookViewId="0">
      <selection activeCell="H22" sqref="H22"/>
    </sheetView>
  </sheetViews>
  <sheetFormatPr defaultColWidth="8.85546875" defaultRowHeight="15" x14ac:dyDescent="0.25"/>
  <cols>
    <col min="1" max="1" width="7.140625" style="57" bestFit="1" customWidth="1"/>
    <col min="2" max="2" width="38.5703125" style="57" bestFit="1" customWidth="1"/>
    <col min="3" max="3" width="2.7109375" style="57" customWidth="1"/>
    <col min="4" max="4" width="26" style="61" customWidth="1"/>
    <col min="5" max="5" width="10.5703125" style="60" customWidth="1"/>
    <col min="6" max="6" width="23.7109375" style="59" customWidth="1"/>
    <col min="7" max="7" width="2.28515625" style="58" bestFit="1" customWidth="1"/>
    <col min="8" max="8" width="23.7109375" style="59" customWidth="1"/>
    <col min="9" max="9" width="30.7109375" style="59" customWidth="1"/>
    <col min="10" max="10" width="36.28515625" style="57" customWidth="1"/>
    <col min="11" max="16384" width="8.85546875" style="57"/>
  </cols>
  <sheetData>
    <row r="1" spans="1:10" x14ac:dyDescent="0.25">
      <c r="A1" s="10" t="s">
        <v>14</v>
      </c>
      <c r="B1" s="10" t="s">
        <v>10</v>
      </c>
      <c r="D1" s="159" t="s">
        <v>66</v>
      </c>
      <c r="E1" s="160"/>
      <c r="F1" s="160"/>
      <c r="G1" s="160"/>
      <c r="H1" s="160"/>
      <c r="I1" s="160"/>
      <c r="J1" s="161"/>
    </row>
    <row r="2" spans="1:10" ht="14.45" customHeight="1" x14ac:dyDescent="0.25">
      <c r="A2" s="11">
        <v>1</v>
      </c>
      <c r="B2" s="11" t="s">
        <v>48</v>
      </c>
      <c r="D2" s="162"/>
      <c r="E2" s="163"/>
      <c r="F2" s="163"/>
      <c r="G2" s="163"/>
      <c r="H2" s="163"/>
      <c r="I2" s="163"/>
      <c r="J2" s="164"/>
    </row>
    <row r="3" spans="1:10" ht="14.45" customHeight="1" x14ac:dyDescent="0.25">
      <c r="A3" s="11">
        <v>2</v>
      </c>
      <c r="B3" s="11" t="s">
        <v>49</v>
      </c>
      <c r="D3" s="162" t="s">
        <v>47</v>
      </c>
      <c r="E3" s="163"/>
      <c r="F3" s="163"/>
      <c r="G3" s="163"/>
      <c r="H3" s="163"/>
      <c r="I3" s="163"/>
      <c r="J3" s="164"/>
    </row>
    <row r="4" spans="1:10" ht="14.45" customHeight="1" x14ac:dyDescent="0.25">
      <c r="A4" s="11">
        <v>3</v>
      </c>
      <c r="B4" s="11" t="s">
        <v>50</v>
      </c>
      <c r="D4" s="162"/>
      <c r="E4" s="163"/>
      <c r="F4" s="163"/>
      <c r="G4" s="163"/>
      <c r="H4" s="163"/>
      <c r="I4" s="163"/>
      <c r="J4" s="164"/>
    </row>
    <row r="5" spans="1:10" ht="14.45" customHeight="1" x14ac:dyDescent="0.25">
      <c r="A5" s="11">
        <v>4</v>
      </c>
      <c r="B5" s="11" t="s">
        <v>51</v>
      </c>
      <c r="D5" s="41"/>
      <c r="E5" s="42"/>
      <c r="F5" s="90" t="str">
        <f>B2</f>
        <v>Team 1</v>
      </c>
      <c r="G5" s="90"/>
      <c r="H5" s="90" t="str">
        <f>B3</f>
        <v>Team 2</v>
      </c>
      <c r="I5" s="90" t="str">
        <f>B4</f>
        <v>Team 3</v>
      </c>
      <c r="J5" s="43"/>
    </row>
    <row r="6" spans="1:10" ht="14.45" customHeight="1" x14ac:dyDescent="0.25">
      <c r="A6" s="11">
        <v>5</v>
      </c>
      <c r="B6" s="11" t="s">
        <v>52</v>
      </c>
      <c r="D6" s="41"/>
      <c r="E6" s="42"/>
      <c r="F6" s="92" t="str">
        <f>B5</f>
        <v>Team 4</v>
      </c>
      <c r="G6" s="92"/>
      <c r="H6" s="92" t="str">
        <f>B6</f>
        <v>Team 5</v>
      </c>
      <c r="I6" s="92" t="str">
        <f>B7</f>
        <v>Team 6</v>
      </c>
      <c r="J6" s="43"/>
    </row>
    <row r="7" spans="1:10" ht="14.45" customHeight="1" x14ac:dyDescent="0.25">
      <c r="A7" s="11">
        <v>6</v>
      </c>
      <c r="B7" s="11" t="s">
        <v>53</v>
      </c>
      <c r="D7" s="41"/>
      <c r="E7" s="42"/>
      <c r="F7" s="92" t="str">
        <f>B8</f>
        <v>Team 7</v>
      </c>
      <c r="G7" s="92"/>
      <c r="H7" s="92" t="str">
        <f>B9</f>
        <v>Team 8</v>
      </c>
      <c r="I7" s="92" t="str">
        <f>B10</f>
        <v>Team 9</v>
      </c>
      <c r="J7" s="43"/>
    </row>
    <row r="8" spans="1:10" ht="14.45" customHeight="1" x14ac:dyDescent="0.25">
      <c r="A8" s="11">
        <v>7</v>
      </c>
      <c r="B8" s="11" t="s">
        <v>54</v>
      </c>
      <c r="D8" s="95"/>
      <c r="E8" s="96"/>
      <c r="F8" s="28" t="str">
        <f>B11</f>
        <v>Team 10</v>
      </c>
      <c r="G8" s="133"/>
      <c r="H8" s="28" t="str">
        <f>B12</f>
        <v>Team 11</v>
      </c>
      <c r="I8" s="28" t="str">
        <f>B13</f>
        <v>Team 12</v>
      </c>
      <c r="J8" s="4"/>
    </row>
    <row r="9" spans="1:10" ht="14.45" customHeight="1" x14ac:dyDescent="0.25">
      <c r="A9" s="11">
        <v>8</v>
      </c>
      <c r="B9" s="11" t="s">
        <v>55</v>
      </c>
      <c r="D9" s="95"/>
      <c r="E9" s="96"/>
      <c r="F9" s="28" t="str">
        <f>B14</f>
        <v>Team 13</v>
      </c>
      <c r="G9" s="133"/>
      <c r="H9" s="28" t="str">
        <f>B15</f>
        <v>Team 14</v>
      </c>
      <c r="I9" s="28" t="str">
        <f>B16</f>
        <v>Team 15</v>
      </c>
      <c r="J9" s="4"/>
    </row>
    <row r="10" spans="1:10" ht="15.75" x14ac:dyDescent="0.25">
      <c r="A10" s="11">
        <v>9</v>
      </c>
      <c r="B10" s="11" t="s">
        <v>56</v>
      </c>
      <c r="D10" s="95"/>
      <c r="E10" s="96"/>
      <c r="F10" s="28" t="str">
        <f>B17</f>
        <v>Team 16</v>
      </c>
      <c r="G10" s="133"/>
      <c r="H10" s="28"/>
      <c r="I10" s="28"/>
      <c r="J10" s="4"/>
    </row>
    <row r="11" spans="1:10" ht="15.75" thickBot="1" x14ac:dyDescent="0.3">
      <c r="A11" s="11">
        <v>10</v>
      </c>
      <c r="B11" s="11" t="s">
        <v>57</v>
      </c>
      <c r="D11" s="119"/>
      <c r="E11" s="120"/>
      <c r="F11" s="121"/>
      <c r="G11" s="122"/>
      <c r="H11" s="121"/>
      <c r="I11" s="121"/>
      <c r="J11" s="7"/>
    </row>
    <row r="12" spans="1:10" ht="15.75" thickBot="1" x14ac:dyDescent="0.3">
      <c r="A12" s="11">
        <v>11</v>
      </c>
      <c r="B12" s="11" t="s">
        <v>58</v>
      </c>
      <c r="D12" s="123"/>
      <c r="E12" s="124" t="s">
        <v>5</v>
      </c>
      <c r="F12" s="125" t="s">
        <v>6</v>
      </c>
      <c r="G12" s="125"/>
      <c r="H12" s="125" t="s">
        <v>7</v>
      </c>
      <c r="I12" s="126" t="s">
        <v>8</v>
      </c>
      <c r="J12" s="127" t="s">
        <v>22</v>
      </c>
    </row>
    <row r="13" spans="1:10" x14ac:dyDescent="0.25">
      <c r="A13" s="11">
        <v>12</v>
      </c>
      <c r="B13" s="11" t="s">
        <v>59</v>
      </c>
      <c r="D13" s="128" t="s">
        <v>23</v>
      </c>
      <c r="E13" s="129"/>
      <c r="F13" s="130"/>
      <c r="G13" s="131"/>
      <c r="H13" s="130"/>
      <c r="I13" s="132"/>
      <c r="J13" s="111"/>
    </row>
    <row r="14" spans="1:10" x14ac:dyDescent="0.25">
      <c r="A14" s="11">
        <v>13</v>
      </c>
      <c r="B14" s="11" t="s">
        <v>61</v>
      </c>
      <c r="D14" s="15" t="s">
        <v>67</v>
      </c>
      <c r="E14" s="54"/>
      <c r="F14" s="55" t="str">
        <f>LOOKUP(1,A2:A17, B2:B17)</f>
        <v>Team 1</v>
      </c>
      <c r="G14" s="56" t="s">
        <v>9</v>
      </c>
      <c r="H14" s="55" t="str">
        <f>LOOKUP(16,A2:A17, B2:B17)</f>
        <v>Team 16</v>
      </c>
      <c r="I14" s="108"/>
      <c r="J14" s="112"/>
    </row>
    <row r="15" spans="1:10" x14ac:dyDescent="0.25">
      <c r="A15" s="11">
        <v>14</v>
      </c>
      <c r="B15" s="11" t="s">
        <v>62</v>
      </c>
      <c r="D15" s="15" t="str">
        <f>D14</f>
        <v>ENTER STARTING DATE HERE</v>
      </c>
      <c r="E15" s="54"/>
      <c r="F15" s="55" t="str">
        <f>LOOKUP(2,A2:A17, B2:B17)</f>
        <v>Team 2</v>
      </c>
      <c r="G15" s="56" t="s">
        <v>9</v>
      </c>
      <c r="H15" s="55" t="str">
        <f>LOOKUP(15,A2:A17, B2:B17)</f>
        <v>Team 15</v>
      </c>
      <c r="I15" s="108"/>
      <c r="J15" s="112"/>
    </row>
    <row r="16" spans="1:10" x14ac:dyDescent="0.25">
      <c r="A16" s="11">
        <v>15</v>
      </c>
      <c r="B16" s="11" t="s">
        <v>63</v>
      </c>
      <c r="D16" s="15" t="str">
        <f>D14</f>
        <v>ENTER STARTING DATE HERE</v>
      </c>
      <c r="E16" s="54"/>
      <c r="F16" s="55" t="str">
        <f>LOOKUP(3,A2:A17, B2:B17)</f>
        <v>Team 3</v>
      </c>
      <c r="G16" s="56" t="s">
        <v>9</v>
      </c>
      <c r="H16" s="55" t="str">
        <f>LOOKUP(14,A2:A17, B2:B17)</f>
        <v>Team 14</v>
      </c>
      <c r="I16" s="108"/>
      <c r="J16" s="112"/>
    </row>
    <row r="17" spans="1:10" x14ac:dyDescent="0.25">
      <c r="A17" s="11">
        <v>16</v>
      </c>
      <c r="B17" s="11" t="s">
        <v>64</v>
      </c>
      <c r="D17" s="15" t="str">
        <f>D14</f>
        <v>ENTER STARTING DATE HERE</v>
      </c>
      <c r="E17" s="54"/>
      <c r="F17" s="55" t="str">
        <f>LOOKUP(4,A2:A17, B2:B17)</f>
        <v>Team 4</v>
      </c>
      <c r="G17" s="56" t="s">
        <v>9</v>
      </c>
      <c r="H17" s="55" t="str">
        <f>LOOKUP(13,A2:A17, B2:B17)</f>
        <v>Team 13</v>
      </c>
      <c r="I17" s="108"/>
      <c r="J17" s="112"/>
    </row>
    <row r="18" spans="1:10" x14ac:dyDescent="0.25">
      <c r="D18" s="15" t="str">
        <f>D14</f>
        <v>ENTER STARTING DATE HERE</v>
      </c>
      <c r="E18" s="54"/>
      <c r="F18" s="55" t="str">
        <f>LOOKUP(5,A2:A17, B2:B17)</f>
        <v>Team 5</v>
      </c>
      <c r="G18" s="56" t="s">
        <v>9</v>
      </c>
      <c r="H18" s="55" t="str">
        <f>LOOKUP(12,A2:A17, B2:B17)</f>
        <v>Team 12</v>
      </c>
      <c r="I18" s="108"/>
      <c r="J18" s="112"/>
    </row>
    <row r="19" spans="1:10" x14ac:dyDescent="0.25">
      <c r="D19" s="15" t="str">
        <f>D14</f>
        <v>ENTER STARTING DATE HERE</v>
      </c>
      <c r="E19" s="54"/>
      <c r="F19" s="55" t="str">
        <f>LOOKUP(6,A2:A17, B2:B17)</f>
        <v>Team 6</v>
      </c>
      <c r="G19" s="56" t="s">
        <v>9</v>
      </c>
      <c r="H19" s="55" t="str">
        <f>LOOKUP(11,A2:A17, B2:B17)</f>
        <v>Team 11</v>
      </c>
      <c r="I19" s="108"/>
      <c r="J19" s="112"/>
    </row>
    <row r="20" spans="1:10" x14ac:dyDescent="0.25">
      <c r="D20" s="15" t="str">
        <f>D14</f>
        <v>ENTER STARTING DATE HERE</v>
      </c>
      <c r="E20" s="54"/>
      <c r="F20" s="55" t="str">
        <f>LOOKUP(7,A2:A17, B2:B17)</f>
        <v>Team 7</v>
      </c>
      <c r="G20" s="56" t="s">
        <v>9</v>
      </c>
      <c r="H20" s="55" t="str">
        <f>LOOKUP(10,A2:A17, B2:B17)</f>
        <v>Team 10</v>
      </c>
      <c r="I20" s="108"/>
      <c r="J20" s="112"/>
    </row>
    <row r="21" spans="1:10" x14ac:dyDescent="0.25">
      <c r="D21" s="15" t="str">
        <f>D14</f>
        <v>ENTER STARTING DATE HERE</v>
      </c>
      <c r="E21" s="54"/>
      <c r="F21" s="55" t="str">
        <f>LOOKUP(8,A2:A17, B2:B17)</f>
        <v>Team 8</v>
      </c>
      <c r="G21" s="56" t="s">
        <v>9</v>
      </c>
      <c r="H21" s="55" t="str">
        <f>LOOKUP(9,A2:A17, B2:B17)</f>
        <v>Team 9</v>
      </c>
      <c r="I21" s="108"/>
      <c r="J21" s="112"/>
    </row>
    <row r="22" spans="1:10" x14ac:dyDescent="0.25">
      <c r="D22" s="99" t="s">
        <v>24</v>
      </c>
      <c r="E22" s="100"/>
      <c r="F22" s="101"/>
      <c r="G22" s="102"/>
      <c r="H22" s="101"/>
      <c r="I22" s="107"/>
      <c r="J22" s="113"/>
    </row>
    <row r="23" spans="1:10" x14ac:dyDescent="0.25">
      <c r="D23" s="15" t="e">
        <f t="shared" ref="D23:D30" si="0">D14+7</f>
        <v>#VALUE!</v>
      </c>
      <c r="E23" s="54"/>
      <c r="F23" s="55" t="str">
        <f>LOOKUP(15,A2:A17, B2:B17)</f>
        <v>Team 15</v>
      </c>
      <c r="G23" s="56" t="s">
        <v>9</v>
      </c>
      <c r="H23" s="55" t="str">
        <f>LOOKUP(1,A2:A17, B2:B17)</f>
        <v>Team 1</v>
      </c>
      <c r="I23" s="108"/>
      <c r="J23" s="112"/>
    </row>
    <row r="24" spans="1:10" x14ac:dyDescent="0.25">
      <c r="D24" s="15" t="e">
        <f t="shared" si="0"/>
        <v>#VALUE!</v>
      </c>
      <c r="E24" s="54"/>
      <c r="F24" s="55" t="str">
        <f>LOOKUP(14,A2:A17, B2:B17)</f>
        <v>Team 14</v>
      </c>
      <c r="G24" s="56" t="s">
        <v>9</v>
      </c>
      <c r="H24" s="55" t="str">
        <f>LOOKUP(2,A2:A17, B2:B17)</f>
        <v>Team 2</v>
      </c>
      <c r="I24" s="108"/>
      <c r="J24" s="112"/>
    </row>
    <row r="25" spans="1:10" x14ac:dyDescent="0.25">
      <c r="D25" s="15" t="e">
        <f t="shared" si="0"/>
        <v>#VALUE!</v>
      </c>
      <c r="E25" s="54"/>
      <c r="F25" s="55" t="str">
        <f>LOOKUP(13,A2:A17, B2:B17)</f>
        <v>Team 13</v>
      </c>
      <c r="G25" s="56" t="s">
        <v>9</v>
      </c>
      <c r="H25" s="55" t="str">
        <f>LOOKUP(3,A2:A17, B2:B17)</f>
        <v>Team 3</v>
      </c>
      <c r="I25" s="108"/>
      <c r="J25" s="112"/>
    </row>
    <row r="26" spans="1:10" x14ac:dyDescent="0.25">
      <c r="D26" s="15" t="e">
        <f t="shared" si="0"/>
        <v>#VALUE!</v>
      </c>
      <c r="E26" s="54"/>
      <c r="F26" s="55" t="str">
        <f>LOOKUP(12,A2:A17, B2:B17)</f>
        <v>Team 12</v>
      </c>
      <c r="G26" s="56" t="s">
        <v>9</v>
      </c>
      <c r="H26" s="55" t="str">
        <f>LOOKUP(4,A2:A17, B2:B17)</f>
        <v>Team 4</v>
      </c>
      <c r="I26" s="108"/>
      <c r="J26" s="112"/>
    </row>
    <row r="27" spans="1:10" x14ac:dyDescent="0.25">
      <c r="D27" s="15" t="e">
        <f t="shared" si="0"/>
        <v>#VALUE!</v>
      </c>
      <c r="E27" s="54"/>
      <c r="F27" s="55" t="str">
        <f>LOOKUP(11,A2:A17, B2:B17)</f>
        <v>Team 11</v>
      </c>
      <c r="G27" s="56" t="s">
        <v>9</v>
      </c>
      <c r="H27" s="55" t="str">
        <f>LOOKUP(5,A2:A17, B2:B17)</f>
        <v>Team 5</v>
      </c>
      <c r="I27" s="108"/>
      <c r="J27" s="112"/>
    </row>
    <row r="28" spans="1:10" x14ac:dyDescent="0.25">
      <c r="D28" s="15" t="e">
        <f t="shared" si="0"/>
        <v>#VALUE!</v>
      </c>
      <c r="E28" s="54"/>
      <c r="F28" s="55" t="str">
        <f>LOOKUP(10,A2:A17, B2:B17)</f>
        <v>Team 10</v>
      </c>
      <c r="G28" s="56" t="s">
        <v>9</v>
      </c>
      <c r="H28" s="55" t="str">
        <f>LOOKUP(6,A2:A17, B2:B17)</f>
        <v>Team 6</v>
      </c>
      <c r="I28" s="108"/>
      <c r="J28" s="112"/>
    </row>
    <row r="29" spans="1:10" x14ac:dyDescent="0.25">
      <c r="D29" s="15" t="e">
        <f t="shared" si="0"/>
        <v>#VALUE!</v>
      </c>
      <c r="E29" s="54"/>
      <c r="F29" s="55" t="str">
        <f>LOOKUP(9,A2:A17, B2:B17)</f>
        <v>Team 9</v>
      </c>
      <c r="G29" s="56" t="s">
        <v>9</v>
      </c>
      <c r="H29" s="55" t="str">
        <f>LOOKUP(7,A2:A17, B2:B17)</f>
        <v>Team 7</v>
      </c>
      <c r="I29" s="108"/>
      <c r="J29" s="112"/>
    </row>
    <row r="30" spans="1:10" x14ac:dyDescent="0.25">
      <c r="D30" s="15" t="e">
        <f t="shared" si="0"/>
        <v>#VALUE!</v>
      </c>
      <c r="E30" s="54"/>
      <c r="F30" s="55" t="str">
        <f>LOOKUP(16,A2:A17, B2:B17)</f>
        <v>Team 16</v>
      </c>
      <c r="G30" s="56" t="s">
        <v>9</v>
      </c>
      <c r="H30" s="55" t="str">
        <f>LOOKUP(8,A2:A17, B2:B17)</f>
        <v>Team 8</v>
      </c>
      <c r="I30" s="108"/>
      <c r="J30" s="112"/>
    </row>
    <row r="31" spans="1:10" x14ac:dyDescent="0.25">
      <c r="D31" s="99" t="s">
        <v>25</v>
      </c>
      <c r="E31" s="100"/>
      <c r="F31" s="101"/>
      <c r="G31" s="102"/>
      <c r="H31" s="101"/>
      <c r="I31" s="107"/>
      <c r="J31" s="113"/>
    </row>
    <row r="32" spans="1:10" x14ac:dyDescent="0.25">
      <c r="D32" s="15" t="e">
        <f>D23+7</f>
        <v>#VALUE!</v>
      </c>
      <c r="E32" s="54"/>
      <c r="F32" s="55" t="str">
        <f>LOOKUP(1,A2:A17, B2:B17)</f>
        <v>Team 1</v>
      </c>
      <c r="G32" s="56" t="s">
        <v>9</v>
      </c>
      <c r="H32" s="55" t="str">
        <f>LOOKUP(14,A2:A17, B2:B17)</f>
        <v>Team 14</v>
      </c>
      <c r="I32" s="108"/>
      <c r="J32" s="112"/>
    </row>
    <row r="33" spans="4:10" x14ac:dyDescent="0.25">
      <c r="D33" s="15" t="e">
        <f>D24+7</f>
        <v>#VALUE!</v>
      </c>
      <c r="E33" s="54"/>
      <c r="F33" s="55" t="str">
        <f>LOOKUP(2,A2:A17, B2:B17)</f>
        <v>Team 2</v>
      </c>
      <c r="G33" s="56" t="s">
        <v>9</v>
      </c>
      <c r="H33" s="55" t="str">
        <f>LOOKUP(13,A2:A17, B2:B17)</f>
        <v>Team 13</v>
      </c>
      <c r="I33" s="108"/>
      <c r="J33" s="112"/>
    </row>
    <row r="34" spans="4:10" x14ac:dyDescent="0.25">
      <c r="D34" s="15" t="e">
        <f>D25+7</f>
        <v>#VALUE!</v>
      </c>
      <c r="E34" s="54"/>
      <c r="F34" s="55" t="str">
        <f>LOOKUP(3,A2:A17, B2:B17)</f>
        <v>Team 3</v>
      </c>
      <c r="G34" s="56" t="s">
        <v>9</v>
      </c>
      <c r="H34" s="55" t="str">
        <f>LOOKUP(12,A2:A17, B2:B17)</f>
        <v>Team 12</v>
      </c>
      <c r="I34" s="108"/>
      <c r="J34" s="112"/>
    </row>
    <row r="35" spans="4:10" x14ac:dyDescent="0.25">
      <c r="D35" s="15" t="e">
        <f>D26+7</f>
        <v>#VALUE!</v>
      </c>
      <c r="E35" s="54"/>
      <c r="F35" s="55" t="str">
        <f>LOOKUP(4,A2:A17, B2:B17)</f>
        <v>Team 4</v>
      </c>
      <c r="G35" s="56" t="s">
        <v>9</v>
      </c>
      <c r="H35" s="55" t="str">
        <f>LOOKUP(11,A2:A17, B2:B17)</f>
        <v>Team 11</v>
      </c>
      <c r="I35" s="108"/>
      <c r="J35" s="112"/>
    </row>
    <row r="36" spans="4:10" x14ac:dyDescent="0.25">
      <c r="D36" s="15" t="e">
        <f>D27+7</f>
        <v>#VALUE!</v>
      </c>
      <c r="E36" s="54"/>
      <c r="F36" s="55" t="str">
        <f>LOOKUP(5,A2:A17, B2:B17)</f>
        <v>Team 5</v>
      </c>
      <c r="G36" s="56" t="s">
        <v>9</v>
      </c>
      <c r="H36" s="55" t="str">
        <f>LOOKUP(10,A2:A17, B2:B17)</f>
        <v>Team 10</v>
      </c>
      <c r="I36" s="108"/>
      <c r="J36" s="112"/>
    </row>
    <row r="37" spans="4:10" x14ac:dyDescent="0.25">
      <c r="D37" s="15" t="e">
        <f t="shared" ref="D37:D39" si="1">D28+7</f>
        <v>#VALUE!</v>
      </c>
      <c r="E37" s="54"/>
      <c r="F37" s="55" t="str">
        <f>LOOKUP(6,A2:A17, B2:B17)</f>
        <v>Team 6</v>
      </c>
      <c r="G37" s="56" t="s">
        <v>9</v>
      </c>
      <c r="H37" s="55" t="str">
        <f>LOOKUP(9,A2:A17, B2:B17)</f>
        <v>Team 9</v>
      </c>
      <c r="I37" s="108"/>
      <c r="J37" s="112"/>
    </row>
    <row r="38" spans="4:10" x14ac:dyDescent="0.25">
      <c r="D38" s="15" t="e">
        <f t="shared" si="1"/>
        <v>#VALUE!</v>
      </c>
      <c r="E38" s="54"/>
      <c r="F38" s="55" t="str">
        <f>LOOKUP(7,A2:A17, B2:B17)</f>
        <v>Team 7</v>
      </c>
      <c r="G38" s="56" t="s">
        <v>9</v>
      </c>
      <c r="H38" s="55" t="str">
        <f>LOOKUP(8,A2:A17, B2:B17)</f>
        <v>Team 8</v>
      </c>
      <c r="I38" s="108"/>
      <c r="J38" s="112"/>
    </row>
    <row r="39" spans="4:10" x14ac:dyDescent="0.25">
      <c r="D39" s="15" t="e">
        <f t="shared" si="1"/>
        <v>#VALUE!</v>
      </c>
      <c r="E39" s="54"/>
      <c r="F39" s="55" t="str">
        <f>LOOKUP(15,A2:A17, B2:B17)</f>
        <v>Team 15</v>
      </c>
      <c r="G39" s="56" t="s">
        <v>9</v>
      </c>
      <c r="H39" s="55" t="str">
        <f>LOOKUP(16,A2:A17, B2:B17)</f>
        <v>Team 16</v>
      </c>
      <c r="I39" s="108"/>
      <c r="J39" s="112"/>
    </row>
    <row r="40" spans="4:10" x14ac:dyDescent="0.25">
      <c r="D40" s="99" t="s">
        <v>26</v>
      </c>
      <c r="E40" s="100"/>
      <c r="F40" s="101"/>
      <c r="G40" s="102"/>
      <c r="H40" s="101"/>
      <c r="I40" s="107"/>
      <c r="J40" s="113"/>
    </row>
    <row r="41" spans="4:10" x14ac:dyDescent="0.25">
      <c r="D41" s="15" t="e">
        <f>D32+7</f>
        <v>#VALUE!</v>
      </c>
      <c r="E41" s="54"/>
      <c r="F41" s="55" t="str">
        <f>LOOKUP(13,A2:A17, B2:B17)</f>
        <v>Team 13</v>
      </c>
      <c r="G41" s="56" t="s">
        <v>9</v>
      </c>
      <c r="H41" s="55" t="str">
        <f>LOOKUP(1,A2:A17, B2:B17)</f>
        <v>Team 1</v>
      </c>
      <c r="I41" s="108"/>
      <c r="J41" s="112"/>
    </row>
    <row r="42" spans="4:10" x14ac:dyDescent="0.25">
      <c r="D42" s="15" t="e">
        <f t="shared" ref="D42:D48" si="2">D33+7</f>
        <v>#VALUE!</v>
      </c>
      <c r="E42" s="54"/>
      <c r="F42" s="55" t="str">
        <f>LOOKUP(12,A2:A17, B2:B17)</f>
        <v>Team 12</v>
      </c>
      <c r="G42" s="56" t="s">
        <v>9</v>
      </c>
      <c r="H42" s="55" t="str">
        <f>LOOKUP(2,A2:A17, B2:B17)</f>
        <v>Team 2</v>
      </c>
      <c r="I42" s="108"/>
      <c r="J42" s="112"/>
    </row>
    <row r="43" spans="4:10" x14ac:dyDescent="0.25">
      <c r="D43" s="15" t="e">
        <f t="shared" si="2"/>
        <v>#VALUE!</v>
      </c>
      <c r="E43" s="54"/>
      <c r="F43" s="55" t="str">
        <f>LOOKUP(11,A2:A17, B2:B17)</f>
        <v>Team 11</v>
      </c>
      <c r="G43" s="56" t="s">
        <v>9</v>
      </c>
      <c r="H43" s="55" t="str">
        <f>LOOKUP(3,A2:A17, B2:B17)</f>
        <v>Team 3</v>
      </c>
      <c r="I43" s="108"/>
      <c r="J43" s="112"/>
    </row>
    <row r="44" spans="4:10" x14ac:dyDescent="0.25">
      <c r="D44" s="15" t="e">
        <f t="shared" si="2"/>
        <v>#VALUE!</v>
      </c>
      <c r="E44" s="54"/>
      <c r="F44" s="55" t="str">
        <f>LOOKUP(10,A2:A17, B2:B17)</f>
        <v>Team 10</v>
      </c>
      <c r="G44" s="56" t="s">
        <v>9</v>
      </c>
      <c r="H44" s="55" t="str">
        <f>LOOKUP(4,A2:A17, B2:B17)</f>
        <v>Team 4</v>
      </c>
      <c r="I44" s="108"/>
      <c r="J44" s="112"/>
    </row>
    <row r="45" spans="4:10" x14ac:dyDescent="0.25">
      <c r="D45" s="15" t="e">
        <f t="shared" si="2"/>
        <v>#VALUE!</v>
      </c>
      <c r="E45" s="54"/>
      <c r="F45" s="55" t="str">
        <f>LOOKUP(9,A2:A17, B2:B17)</f>
        <v>Team 9</v>
      </c>
      <c r="G45" s="56" t="s">
        <v>9</v>
      </c>
      <c r="H45" s="55" t="str">
        <f>LOOKUP(5,A2:A17, B2:B17)</f>
        <v>Team 5</v>
      </c>
      <c r="I45" s="108"/>
      <c r="J45" s="112"/>
    </row>
    <row r="46" spans="4:10" x14ac:dyDescent="0.25">
      <c r="D46" s="15" t="e">
        <f t="shared" si="2"/>
        <v>#VALUE!</v>
      </c>
      <c r="E46" s="54"/>
      <c r="F46" s="55" t="str">
        <f>LOOKUP(8,A2:A17, B2:B17)</f>
        <v>Team 8</v>
      </c>
      <c r="G46" s="56" t="s">
        <v>9</v>
      </c>
      <c r="H46" s="55" t="str">
        <f>LOOKUP(6,A2:A17, B2:B17)</f>
        <v>Team 6</v>
      </c>
      <c r="I46" s="108"/>
      <c r="J46" s="112"/>
    </row>
    <row r="47" spans="4:10" x14ac:dyDescent="0.25">
      <c r="D47" s="15" t="e">
        <f t="shared" si="2"/>
        <v>#VALUE!</v>
      </c>
      <c r="E47" s="54"/>
      <c r="F47" s="55" t="str">
        <f>LOOKUP(16,A2:A17, B2:B17)</f>
        <v>Team 16</v>
      </c>
      <c r="G47" s="56" t="s">
        <v>9</v>
      </c>
      <c r="H47" s="55" t="str">
        <f>LOOKUP(7,A2:A17, B2:B17)</f>
        <v>Team 7</v>
      </c>
      <c r="I47" s="108"/>
      <c r="J47" s="112"/>
    </row>
    <row r="48" spans="4:10" x14ac:dyDescent="0.25">
      <c r="D48" s="15" t="e">
        <f t="shared" si="2"/>
        <v>#VALUE!</v>
      </c>
      <c r="E48" s="54"/>
      <c r="F48" s="55" t="str">
        <f>LOOKUP(14,A2:A17, B2:B17)</f>
        <v>Team 14</v>
      </c>
      <c r="G48" s="56" t="s">
        <v>9</v>
      </c>
      <c r="H48" s="55" t="str">
        <f>LOOKUP(15,A2:A17, B2:B17)</f>
        <v>Team 15</v>
      </c>
      <c r="I48" s="108"/>
      <c r="J48" s="112"/>
    </row>
    <row r="49" spans="4:10" x14ac:dyDescent="0.25">
      <c r="D49" s="99" t="s">
        <v>27</v>
      </c>
      <c r="E49" s="100"/>
      <c r="F49" s="101"/>
      <c r="G49" s="102"/>
      <c r="H49" s="101"/>
      <c r="I49" s="107"/>
      <c r="J49" s="113"/>
    </row>
    <row r="50" spans="4:10" x14ac:dyDescent="0.25">
      <c r="D50" s="15" t="e">
        <f>D41+7</f>
        <v>#VALUE!</v>
      </c>
      <c r="E50" s="54"/>
      <c r="F50" s="55" t="str">
        <f>LOOKUP(1,A2:A17, B2:B17)</f>
        <v>Team 1</v>
      </c>
      <c r="G50" s="56" t="s">
        <v>9</v>
      </c>
      <c r="H50" s="55" t="str">
        <f>LOOKUP(12,A2:A17, B2:B17)</f>
        <v>Team 12</v>
      </c>
      <c r="I50" s="108"/>
      <c r="J50" s="112"/>
    </row>
    <row r="51" spans="4:10" x14ac:dyDescent="0.25">
      <c r="D51" s="15" t="e">
        <f t="shared" ref="D51:D57" si="3">D42+7</f>
        <v>#VALUE!</v>
      </c>
      <c r="E51" s="54"/>
      <c r="F51" s="55" t="str">
        <f>LOOKUP(2,A2:A17, B2:B17)</f>
        <v>Team 2</v>
      </c>
      <c r="G51" s="56" t="s">
        <v>9</v>
      </c>
      <c r="H51" s="55" t="str">
        <f>LOOKUP(11,A2:A17, B2:B17)</f>
        <v>Team 11</v>
      </c>
      <c r="I51" s="108"/>
      <c r="J51" s="112"/>
    </row>
    <row r="52" spans="4:10" x14ac:dyDescent="0.25">
      <c r="D52" s="15" t="e">
        <f t="shared" si="3"/>
        <v>#VALUE!</v>
      </c>
      <c r="E52" s="54"/>
      <c r="F52" s="55" t="str">
        <f>LOOKUP(3,A2:A17, B2:B17)</f>
        <v>Team 3</v>
      </c>
      <c r="G52" s="56" t="s">
        <v>9</v>
      </c>
      <c r="H52" s="55" t="str">
        <f>LOOKUP(10,A2:A17, B2:B17)</f>
        <v>Team 10</v>
      </c>
      <c r="I52" s="108"/>
      <c r="J52" s="112"/>
    </row>
    <row r="53" spans="4:10" x14ac:dyDescent="0.25">
      <c r="D53" s="15" t="e">
        <f t="shared" si="3"/>
        <v>#VALUE!</v>
      </c>
      <c r="E53" s="54"/>
      <c r="F53" s="55" t="str">
        <f>LOOKUP(4,A2:A17, B2:B17)</f>
        <v>Team 4</v>
      </c>
      <c r="G53" s="56" t="s">
        <v>9</v>
      </c>
      <c r="H53" s="55" t="str">
        <f>LOOKUP(9,A2:A17, B2:B17)</f>
        <v>Team 9</v>
      </c>
      <c r="I53" s="108"/>
      <c r="J53" s="112"/>
    </row>
    <row r="54" spans="4:10" x14ac:dyDescent="0.25">
      <c r="D54" s="15" t="e">
        <f t="shared" si="3"/>
        <v>#VALUE!</v>
      </c>
      <c r="E54" s="54"/>
      <c r="F54" s="55" t="str">
        <f>LOOKUP(5,A2:A17, B2:B17)</f>
        <v>Team 5</v>
      </c>
      <c r="G54" s="56" t="s">
        <v>9</v>
      </c>
      <c r="H54" s="55" t="str">
        <f>LOOKUP(8,A2:A17, B2:B17)</f>
        <v>Team 8</v>
      </c>
      <c r="I54" s="108"/>
      <c r="J54" s="112"/>
    </row>
    <row r="55" spans="4:10" x14ac:dyDescent="0.25">
      <c r="D55" s="15" t="e">
        <f t="shared" si="3"/>
        <v>#VALUE!</v>
      </c>
      <c r="E55" s="54"/>
      <c r="F55" s="55" t="str">
        <f>LOOKUP(6,A2:A17, B2:B17)</f>
        <v>Team 6</v>
      </c>
      <c r="G55" s="56" t="s">
        <v>9</v>
      </c>
      <c r="H55" s="55" t="str">
        <f>LOOKUP(7,A2:A17, B2:B17)</f>
        <v>Team 7</v>
      </c>
      <c r="I55" s="108"/>
      <c r="J55" s="112"/>
    </row>
    <row r="56" spans="4:10" x14ac:dyDescent="0.25">
      <c r="D56" s="15" t="e">
        <f t="shared" si="3"/>
        <v>#VALUE!</v>
      </c>
      <c r="E56" s="54"/>
      <c r="F56" s="55" t="str">
        <f>LOOKUP(15,A2:A17, B2:B17)</f>
        <v>Team 15</v>
      </c>
      <c r="G56" s="56" t="s">
        <v>9</v>
      </c>
      <c r="H56" s="55" t="str">
        <f>LOOKUP(13,A2:A17, B2:B17)</f>
        <v>Team 13</v>
      </c>
      <c r="I56" s="108"/>
      <c r="J56" s="112"/>
    </row>
    <row r="57" spans="4:10" x14ac:dyDescent="0.25">
      <c r="D57" s="15" t="e">
        <f t="shared" si="3"/>
        <v>#VALUE!</v>
      </c>
      <c r="E57" s="54"/>
      <c r="F57" s="55" t="str">
        <f>LOOKUP(14,A2:A17, B2:B17)</f>
        <v>Team 14</v>
      </c>
      <c r="G57" s="56" t="s">
        <v>9</v>
      </c>
      <c r="H57" s="55" t="str">
        <f>LOOKUP(16,A2:A17, B2:B17)</f>
        <v>Team 16</v>
      </c>
      <c r="I57" s="108"/>
      <c r="J57" s="112"/>
    </row>
    <row r="58" spans="4:10" x14ac:dyDescent="0.25">
      <c r="D58" s="99" t="s">
        <v>28</v>
      </c>
      <c r="E58" s="100"/>
      <c r="F58" s="101"/>
      <c r="G58" s="102"/>
      <c r="H58" s="101"/>
      <c r="I58" s="107"/>
      <c r="J58" s="113"/>
    </row>
    <row r="59" spans="4:10" x14ac:dyDescent="0.25">
      <c r="D59" s="15" t="e">
        <f>D50+7</f>
        <v>#VALUE!</v>
      </c>
      <c r="E59" s="54"/>
      <c r="F59" s="55" t="str">
        <f>LOOKUP(11,A2:A17, B2:B17)</f>
        <v>Team 11</v>
      </c>
      <c r="G59" s="56" t="s">
        <v>9</v>
      </c>
      <c r="H59" s="55" t="str">
        <f>LOOKUP(1,A2:A17, B2:B17)</f>
        <v>Team 1</v>
      </c>
      <c r="I59" s="108"/>
      <c r="J59" s="112"/>
    </row>
    <row r="60" spans="4:10" x14ac:dyDescent="0.25">
      <c r="D60" s="15" t="e">
        <f t="shared" ref="D60:D66" si="4">D51+7</f>
        <v>#VALUE!</v>
      </c>
      <c r="E60" s="54"/>
      <c r="F60" s="55" t="str">
        <f>LOOKUP(10,A2:A17, B2:B17)</f>
        <v>Team 10</v>
      </c>
      <c r="G60" s="56" t="s">
        <v>9</v>
      </c>
      <c r="H60" s="55" t="str">
        <f>LOOKUP(2,A2:A17, B2:B17)</f>
        <v>Team 2</v>
      </c>
      <c r="I60" s="108"/>
      <c r="J60" s="112"/>
    </row>
    <row r="61" spans="4:10" x14ac:dyDescent="0.25">
      <c r="D61" s="15" t="e">
        <f t="shared" si="4"/>
        <v>#VALUE!</v>
      </c>
      <c r="E61" s="54"/>
      <c r="F61" s="55" t="str">
        <f>LOOKUP(9,A2:A17, B2:B17)</f>
        <v>Team 9</v>
      </c>
      <c r="G61" s="56" t="s">
        <v>9</v>
      </c>
      <c r="H61" s="55" t="str">
        <f>LOOKUP(3,A2:A17, B2:B17)</f>
        <v>Team 3</v>
      </c>
      <c r="I61" s="108"/>
      <c r="J61" s="112"/>
    </row>
    <row r="62" spans="4:10" x14ac:dyDescent="0.25">
      <c r="D62" s="15" t="e">
        <f t="shared" si="4"/>
        <v>#VALUE!</v>
      </c>
      <c r="E62" s="54"/>
      <c r="F62" s="55" t="str">
        <f>LOOKUP(8,A2:A17, B2:B17)</f>
        <v>Team 8</v>
      </c>
      <c r="G62" s="56" t="s">
        <v>9</v>
      </c>
      <c r="H62" s="55" t="str">
        <f>LOOKUP(4,A2:A17, B2:B17)</f>
        <v>Team 4</v>
      </c>
      <c r="I62" s="108"/>
      <c r="J62" s="112"/>
    </row>
    <row r="63" spans="4:10" x14ac:dyDescent="0.25">
      <c r="D63" s="15" t="e">
        <f t="shared" si="4"/>
        <v>#VALUE!</v>
      </c>
      <c r="E63" s="54"/>
      <c r="F63" s="55" t="str">
        <f>LOOKUP(7,A2:A17, B2:B17)</f>
        <v>Team 7</v>
      </c>
      <c r="G63" s="56" t="s">
        <v>9</v>
      </c>
      <c r="H63" s="55" t="str">
        <f>LOOKUP(5,A2:A17, B2:B17)</f>
        <v>Team 5</v>
      </c>
      <c r="I63" s="108"/>
      <c r="J63" s="112"/>
    </row>
    <row r="64" spans="4:10" x14ac:dyDescent="0.25">
      <c r="D64" s="15" t="e">
        <f t="shared" si="4"/>
        <v>#VALUE!</v>
      </c>
      <c r="E64" s="54"/>
      <c r="F64" s="55" t="str">
        <f>LOOKUP(16,A2:A17, B2:B17)</f>
        <v>Team 16</v>
      </c>
      <c r="G64" s="56" t="s">
        <v>9</v>
      </c>
      <c r="H64" s="55" t="str">
        <f>LOOKUP(6,A2:A17, B2:B17)</f>
        <v>Team 6</v>
      </c>
      <c r="I64" s="108"/>
      <c r="J64" s="112"/>
    </row>
    <row r="65" spans="4:10" x14ac:dyDescent="0.25">
      <c r="D65" s="15" t="e">
        <f t="shared" si="4"/>
        <v>#VALUE!</v>
      </c>
      <c r="E65" s="54"/>
      <c r="F65" s="55" t="str">
        <f>LOOKUP(12,A2:A17, B2:B17)</f>
        <v>Team 12</v>
      </c>
      <c r="G65" s="56" t="s">
        <v>9</v>
      </c>
      <c r="H65" s="55" t="str">
        <f>LOOKUP(15,A2:A17, B2:B17)</f>
        <v>Team 15</v>
      </c>
      <c r="I65" s="108"/>
      <c r="J65" s="112"/>
    </row>
    <row r="66" spans="4:10" x14ac:dyDescent="0.25">
      <c r="D66" s="15" t="e">
        <f t="shared" si="4"/>
        <v>#VALUE!</v>
      </c>
      <c r="E66" s="54"/>
      <c r="F66" s="55" t="str">
        <f>LOOKUP(13,A2:A17, B2:B17)</f>
        <v>Team 13</v>
      </c>
      <c r="G66" s="56" t="s">
        <v>9</v>
      </c>
      <c r="H66" s="55" t="str">
        <f>LOOKUP(14,A2:A17, B2:B17)</f>
        <v>Team 14</v>
      </c>
      <c r="I66" s="108"/>
      <c r="J66" s="112"/>
    </row>
    <row r="67" spans="4:10" x14ac:dyDescent="0.25">
      <c r="D67" s="99" t="s">
        <v>30</v>
      </c>
      <c r="E67" s="100"/>
      <c r="F67" s="101"/>
      <c r="G67" s="102"/>
      <c r="H67" s="101"/>
      <c r="I67" s="107"/>
      <c r="J67" s="113"/>
    </row>
    <row r="68" spans="4:10" x14ac:dyDescent="0.25">
      <c r="D68" s="15" t="e">
        <f>D59+7</f>
        <v>#VALUE!</v>
      </c>
      <c r="E68" s="54"/>
      <c r="F68" s="55" t="str">
        <f>LOOKUP(1,A2:A17, B2:B17)</f>
        <v>Team 1</v>
      </c>
      <c r="G68" s="56" t="s">
        <v>9</v>
      </c>
      <c r="H68" s="55" t="str">
        <f>LOOKUP(10,A2:A17, B2:B17)</f>
        <v>Team 10</v>
      </c>
      <c r="I68" s="108"/>
      <c r="J68" s="112"/>
    </row>
    <row r="69" spans="4:10" x14ac:dyDescent="0.25">
      <c r="D69" s="15" t="e">
        <f t="shared" ref="D69:D75" si="5">D60+7</f>
        <v>#VALUE!</v>
      </c>
      <c r="E69" s="54"/>
      <c r="F69" s="55" t="str">
        <f>LOOKUP(2,A2:A17, B2:B17)</f>
        <v>Team 2</v>
      </c>
      <c r="G69" s="56" t="s">
        <v>9</v>
      </c>
      <c r="H69" s="55" t="str">
        <f>LOOKUP(9,A2:A17, B2:B17)</f>
        <v>Team 9</v>
      </c>
      <c r="I69" s="108"/>
      <c r="J69" s="112"/>
    </row>
    <row r="70" spans="4:10" x14ac:dyDescent="0.25">
      <c r="D70" s="15" t="e">
        <f t="shared" si="5"/>
        <v>#VALUE!</v>
      </c>
      <c r="E70" s="54"/>
      <c r="F70" s="55" t="str">
        <f>LOOKUP(3,A2:A17, B2:B17)</f>
        <v>Team 3</v>
      </c>
      <c r="G70" s="56" t="s">
        <v>9</v>
      </c>
      <c r="H70" s="55" t="str">
        <f>LOOKUP(8,A2:A17, B2:B17)</f>
        <v>Team 8</v>
      </c>
      <c r="I70" s="108"/>
      <c r="J70" s="112"/>
    </row>
    <row r="71" spans="4:10" x14ac:dyDescent="0.25">
      <c r="D71" s="15" t="e">
        <f t="shared" si="5"/>
        <v>#VALUE!</v>
      </c>
      <c r="E71" s="54"/>
      <c r="F71" s="55" t="str">
        <f>LOOKUP(4,A2:A17, B2:B17)</f>
        <v>Team 4</v>
      </c>
      <c r="G71" s="56" t="s">
        <v>9</v>
      </c>
      <c r="H71" s="55" t="str">
        <f>LOOKUP(7,A2:A17, B2:B17)</f>
        <v>Team 7</v>
      </c>
      <c r="I71" s="108"/>
      <c r="J71" s="112"/>
    </row>
    <row r="72" spans="4:10" x14ac:dyDescent="0.25">
      <c r="D72" s="15" t="e">
        <f t="shared" si="5"/>
        <v>#VALUE!</v>
      </c>
      <c r="E72" s="54"/>
      <c r="F72" s="134" t="str">
        <f>LOOKUP(5,A2:A17, B2:B17)</f>
        <v>Team 5</v>
      </c>
      <c r="G72" s="56" t="s">
        <v>9</v>
      </c>
      <c r="H72" s="55" t="str">
        <f>LOOKUP(6,A2:A17, B2:B17)</f>
        <v>Team 6</v>
      </c>
      <c r="I72" s="108"/>
      <c r="J72" s="112"/>
    </row>
    <row r="73" spans="4:10" x14ac:dyDescent="0.25">
      <c r="D73" s="15" t="e">
        <f t="shared" si="5"/>
        <v>#VALUE!</v>
      </c>
      <c r="E73" s="54"/>
      <c r="F73" s="55" t="str">
        <f>LOOKUP(14,A2:A17, B2:B17)</f>
        <v>Team 14</v>
      </c>
      <c r="G73" s="56" t="s">
        <v>9</v>
      </c>
      <c r="H73" s="55" t="str">
        <f>LOOKUP(12,A2:A17, B2:B17)</f>
        <v>Team 12</v>
      </c>
      <c r="I73" s="108"/>
      <c r="J73" s="112"/>
    </row>
    <row r="74" spans="4:10" x14ac:dyDescent="0.25">
      <c r="D74" s="15" t="e">
        <f t="shared" si="5"/>
        <v>#VALUE!</v>
      </c>
      <c r="E74" s="54"/>
      <c r="F74" s="55" t="str">
        <f>LOOKUP(15,A2:A17, B2:B17)</f>
        <v>Team 15</v>
      </c>
      <c r="G74" s="56" t="s">
        <v>9</v>
      </c>
      <c r="H74" s="55" t="str">
        <f>LOOKUP(11,A2:A17, B2:B17)</f>
        <v>Team 11</v>
      </c>
      <c r="I74" s="108"/>
      <c r="J74" s="112"/>
    </row>
    <row r="75" spans="4:10" x14ac:dyDescent="0.25">
      <c r="D75" s="15" t="e">
        <f t="shared" si="5"/>
        <v>#VALUE!</v>
      </c>
      <c r="E75" s="54"/>
      <c r="F75" s="55" t="str">
        <f>LOOKUP(16,A2:A17, B2:B17)</f>
        <v>Team 16</v>
      </c>
      <c r="G75" s="56" t="s">
        <v>9</v>
      </c>
      <c r="H75" s="55" t="str">
        <f>LOOKUP(13,A2:A17, B2:B17)</f>
        <v>Team 13</v>
      </c>
      <c r="I75" s="108"/>
      <c r="J75" s="112"/>
    </row>
    <row r="76" spans="4:10" x14ac:dyDescent="0.25">
      <c r="D76" s="99" t="s">
        <v>29</v>
      </c>
      <c r="E76" s="100"/>
      <c r="F76" s="101"/>
      <c r="G76" s="102"/>
      <c r="H76" s="101"/>
      <c r="I76" s="107"/>
      <c r="J76" s="113"/>
    </row>
    <row r="77" spans="4:10" x14ac:dyDescent="0.25">
      <c r="D77" s="15" t="e">
        <f>D68+7</f>
        <v>#VALUE!</v>
      </c>
      <c r="E77" s="54"/>
      <c r="F77" s="55" t="str">
        <f>LOOKUP(9,A2:A17, B2:B17)</f>
        <v>Team 9</v>
      </c>
      <c r="G77" s="56" t="s">
        <v>9</v>
      </c>
      <c r="H77" s="55" t="str">
        <f>LOOKUP(1,A2:A17, B2:B17)</f>
        <v>Team 1</v>
      </c>
      <c r="I77" s="108"/>
      <c r="J77" s="112"/>
    </row>
    <row r="78" spans="4:10" x14ac:dyDescent="0.25">
      <c r="D78" s="15" t="e">
        <f t="shared" ref="D78:D84" si="6">D69+7</f>
        <v>#VALUE!</v>
      </c>
      <c r="E78" s="54"/>
      <c r="F78" s="55" t="str">
        <f>LOOKUP(8,A2:A17, B2:B17)</f>
        <v>Team 8</v>
      </c>
      <c r="G78" s="56" t="s">
        <v>9</v>
      </c>
      <c r="H78" s="55" t="str">
        <f>LOOKUP(2,A2:A17, B2:B17)</f>
        <v>Team 2</v>
      </c>
      <c r="I78" s="108"/>
      <c r="J78" s="112"/>
    </row>
    <row r="79" spans="4:10" x14ac:dyDescent="0.25">
      <c r="D79" s="15" t="e">
        <f t="shared" si="6"/>
        <v>#VALUE!</v>
      </c>
      <c r="E79" s="54"/>
      <c r="F79" s="55" t="str">
        <f>LOOKUP(7,A2:A17, B2:B17)</f>
        <v>Team 7</v>
      </c>
      <c r="G79" s="56" t="s">
        <v>9</v>
      </c>
      <c r="H79" s="55" t="str">
        <f>LOOKUP(3,A2:A17, B2:B17)</f>
        <v>Team 3</v>
      </c>
      <c r="I79" s="108"/>
      <c r="J79" s="112"/>
    </row>
    <row r="80" spans="4:10" x14ac:dyDescent="0.25">
      <c r="D80" s="15" t="e">
        <f t="shared" si="6"/>
        <v>#VALUE!</v>
      </c>
      <c r="E80" s="54"/>
      <c r="F80" s="55" t="str">
        <f>LOOKUP(6,A2:A17, B2:B17)</f>
        <v>Team 6</v>
      </c>
      <c r="G80" s="56" t="s">
        <v>9</v>
      </c>
      <c r="H80" s="55" t="str">
        <f>LOOKUP(4,A2:A17, B2:B17)</f>
        <v>Team 4</v>
      </c>
      <c r="I80" s="108"/>
      <c r="J80" s="112"/>
    </row>
    <row r="81" spans="4:10" x14ac:dyDescent="0.25">
      <c r="D81" s="15" t="e">
        <f t="shared" si="6"/>
        <v>#VALUE!</v>
      </c>
      <c r="E81" s="54"/>
      <c r="F81" s="55" t="str">
        <f>LOOKUP(5,A2:A17, B2:B17)</f>
        <v>Team 5</v>
      </c>
      <c r="G81" s="56" t="s">
        <v>9</v>
      </c>
      <c r="H81" s="55" t="str">
        <f>LOOKUP(16,A2:A17, B2:B17)</f>
        <v>Team 16</v>
      </c>
      <c r="I81" s="108"/>
      <c r="J81" s="112"/>
    </row>
    <row r="82" spans="4:10" x14ac:dyDescent="0.25">
      <c r="D82" s="15" t="e">
        <f t="shared" si="6"/>
        <v>#VALUE!</v>
      </c>
      <c r="E82" s="54"/>
      <c r="F82" s="55" t="str">
        <f>LOOKUP(10,A2:A17, B2:B17)</f>
        <v>Team 10</v>
      </c>
      <c r="G82" s="56" t="s">
        <v>9</v>
      </c>
      <c r="H82" s="55" t="str">
        <f>LOOKUP(15,A2:A17, B2:B17)</f>
        <v>Team 15</v>
      </c>
      <c r="I82" s="108"/>
      <c r="J82" s="112"/>
    </row>
    <row r="83" spans="4:10" x14ac:dyDescent="0.25">
      <c r="D83" s="15" t="e">
        <f t="shared" si="6"/>
        <v>#VALUE!</v>
      </c>
      <c r="E83" s="54"/>
      <c r="F83" s="55" t="str">
        <f>LOOKUP(11,A2:A17, B2:B17)</f>
        <v>Team 11</v>
      </c>
      <c r="G83" s="56" t="s">
        <v>9</v>
      </c>
      <c r="H83" s="55" t="str">
        <f>LOOKUP(14,A2:A17, B2:B17)</f>
        <v>Team 14</v>
      </c>
      <c r="I83" s="108"/>
      <c r="J83" s="112"/>
    </row>
    <row r="84" spans="4:10" x14ac:dyDescent="0.25">
      <c r="D84" s="15" t="e">
        <f t="shared" si="6"/>
        <v>#VALUE!</v>
      </c>
      <c r="E84" s="54"/>
      <c r="F84" s="55" t="str">
        <f>LOOKUP(12,A2:A17, B2:B17)</f>
        <v>Team 12</v>
      </c>
      <c r="G84" s="56" t="s">
        <v>9</v>
      </c>
      <c r="H84" s="55" t="str">
        <f>LOOKUP(13,A2:A17, B2:B17)</f>
        <v>Team 13</v>
      </c>
      <c r="I84" s="108"/>
      <c r="J84" s="112"/>
    </row>
    <row r="85" spans="4:10" x14ac:dyDescent="0.25">
      <c r="D85" s="99" t="s">
        <v>60</v>
      </c>
      <c r="E85" s="100"/>
      <c r="F85" s="101"/>
      <c r="G85" s="102"/>
      <c r="H85" s="101"/>
      <c r="I85" s="107"/>
      <c r="J85" s="113"/>
    </row>
    <row r="86" spans="4:10" x14ac:dyDescent="0.25">
      <c r="D86" s="15" t="e">
        <f t="shared" ref="D86:D93" si="7">D77+7</f>
        <v>#VALUE!</v>
      </c>
      <c r="E86" s="54"/>
      <c r="F86" s="55" t="str">
        <f>LOOKUP(1,A2:A17, B2:B17)</f>
        <v>Team 1</v>
      </c>
      <c r="G86" s="56" t="s">
        <v>9</v>
      </c>
      <c r="H86" s="55" t="str">
        <f>LOOKUP(8,A2:A17, B2:B17)</f>
        <v>Team 8</v>
      </c>
      <c r="I86" s="108"/>
      <c r="J86" s="112"/>
    </row>
    <row r="87" spans="4:10" x14ac:dyDescent="0.25">
      <c r="D87" s="15" t="e">
        <f t="shared" si="7"/>
        <v>#VALUE!</v>
      </c>
      <c r="E87" s="54"/>
      <c r="F87" s="55" t="str">
        <f>LOOKUP(2,A2:A17, B2:B17)</f>
        <v>Team 2</v>
      </c>
      <c r="G87" s="56" t="s">
        <v>9</v>
      </c>
      <c r="H87" s="55" t="str">
        <f>LOOKUP(7,A2:A17, B2:B17)</f>
        <v>Team 7</v>
      </c>
      <c r="I87" s="108"/>
      <c r="J87" s="112"/>
    </row>
    <row r="88" spans="4:10" x14ac:dyDescent="0.25">
      <c r="D88" s="15" t="e">
        <f t="shared" si="7"/>
        <v>#VALUE!</v>
      </c>
      <c r="E88" s="54"/>
      <c r="F88" s="55" t="str">
        <f>LOOKUP(3,A2:A17, B2:B17)</f>
        <v>Team 3</v>
      </c>
      <c r="G88" s="56" t="s">
        <v>9</v>
      </c>
      <c r="H88" s="55" t="str">
        <f>LOOKUP(6,A2:A17, B2:B17)</f>
        <v>Team 6</v>
      </c>
      <c r="I88" s="108"/>
      <c r="J88" s="112"/>
    </row>
    <row r="89" spans="4:10" x14ac:dyDescent="0.25">
      <c r="D89" s="15" t="e">
        <f t="shared" si="7"/>
        <v>#VALUE!</v>
      </c>
      <c r="E89" s="54"/>
      <c r="F89" s="55" t="str">
        <f>LOOKUP(4,A2:A17, B2:B17)</f>
        <v>Team 4</v>
      </c>
      <c r="G89" s="56" t="s">
        <v>9</v>
      </c>
      <c r="H89" s="55" t="str">
        <f>LOOKUP(5,A2:A17, B2:B17)</f>
        <v>Team 5</v>
      </c>
      <c r="I89" s="108"/>
      <c r="J89" s="112"/>
    </row>
    <row r="90" spans="4:10" x14ac:dyDescent="0.25">
      <c r="D90" s="15" t="e">
        <f t="shared" si="7"/>
        <v>#VALUE!</v>
      </c>
      <c r="E90" s="54"/>
      <c r="F90" s="55" t="str">
        <f>LOOKUP(15,A2:A17, B2:B17)</f>
        <v>Team 15</v>
      </c>
      <c r="G90" s="56" t="s">
        <v>9</v>
      </c>
      <c r="H90" s="55" t="str">
        <f>LOOKUP(9,A2:A17, B2:B17)</f>
        <v>Team 9</v>
      </c>
      <c r="I90" s="108"/>
      <c r="J90" s="112"/>
    </row>
    <row r="91" spans="4:10" x14ac:dyDescent="0.25">
      <c r="D91" s="15" t="e">
        <f t="shared" si="7"/>
        <v>#VALUE!</v>
      </c>
      <c r="E91" s="54"/>
      <c r="F91" s="55" t="str">
        <f>LOOKUP(14,A2:A17, B2:B17)</f>
        <v>Team 14</v>
      </c>
      <c r="G91" s="56" t="s">
        <v>9</v>
      </c>
      <c r="H91" s="55" t="str">
        <f>LOOKUP(10,A2:A17, B2:B17)</f>
        <v>Team 10</v>
      </c>
      <c r="I91" s="108"/>
      <c r="J91" s="112"/>
    </row>
    <row r="92" spans="4:10" x14ac:dyDescent="0.25">
      <c r="D92" s="15" t="e">
        <f t="shared" si="7"/>
        <v>#VALUE!</v>
      </c>
      <c r="E92" s="54"/>
      <c r="F92" s="55" t="str">
        <f>LOOKUP(13,A2:A17, B2:B17)</f>
        <v>Team 13</v>
      </c>
      <c r="G92" s="56" t="s">
        <v>9</v>
      </c>
      <c r="H92" s="55" t="str">
        <f>LOOKUP(11,A2:A17, B2:B17)</f>
        <v>Team 11</v>
      </c>
      <c r="I92" s="108"/>
      <c r="J92" s="112"/>
    </row>
    <row r="93" spans="4:10" x14ac:dyDescent="0.25">
      <c r="D93" s="15" t="e">
        <f t="shared" si="7"/>
        <v>#VALUE!</v>
      </c>
      <c r="E93" s="54"/>
      <c r="F93" s="55" t="str">
        <f>LOOKUP(16,A2:A17, B2:B17)</f>
        <v>Team 16</v>
      </c>
      <c r="G93" s="56" t="s">
        <v>9</v>
      </c>
      <c r="H93" s="55" t="str">
        <f>LOOKUP(12,A2:A17, B2:B17)</f>
        <v>Team 12</v>
      </c>
      <c r="I93" s="108"/>
      <c r="J93" s="112"/>
    </row>
    <row r="94" spans="4:10" x14ac:dyDescent="0.25">
      <c r="D94" s="99" t="s">
        <v>32</v>
      </c>
      <c r="E94" s="100"/>
      <c r="F94" s="101"/>
      <c r="G94" s="102"/>
      <c r="H94" s="101"/>
      <c r="I94" s="107"/>
      <c r="J94" s="113"/>
    </row>
    <row r="95" spans="4:10" x14ac:dyDescent="0.25">
      <c r="D95" s="15" t="e">
        <f t="shared" ref="D95:D102" si="8">D86+7</f>
        <v>#VALUE!</v>
      </c>
      <c r="E95" s="54"/>
      <c r="F95" s="55" t="str">
        <f>LOOKUP(7,A2:A17, B2:B17)</f>
        <v>Team 7</v>
      </c>
      <c r="G95" s="56" t="s">
        <v>9</v>
      </c>
      <c r="H95" s="55" t="str">
        <f>LOOKUP(1,A2:A17, B2:B17)</f>
        <v>Team 1</v>
      </c>
      <c r="I95" s="108"/>
      <c r="J95" s="112"/>
    </row>
    <row r="96" spans="4:10" x14ac:dyDescent="0.25">
      <c r="D96" s="15" t="e">
        <f t="shared" si="8"/>
        <v>#VALUE!</v>
      </c>
      <c r="E96" s="54"/>
      <c r="F96" s="55" t="str">
        <f>LOOKUP(6,A2:A17, B2:B17)</f>
        <v>Team 6</v>
      </c>
      <c r="G96" s="56" t="s">
        <v>9</v>
      </c>
      <c r="H96" s="55" t="str">
        <f>LOOKUP(2,A2:A17, B2:B17)</f>
        <v>Team 2</v>
      </c>
      <c r="I96" s="108"/>
      <c r="J96" s="112"/>
    </row>
    <row r="97" spans="4:10" x14ac:dyDescent="0.25">
      <c r="D97" s="15" t="e">
        <f t="shared" si="8"/>
        <v>#VALUE!</v>
      </c>
      <c r="E97" s="54"/>
      <c r="F97" s="55" t="str">
        <f>LOOKUP(5,A2:A17, B2:B17)</f>
        <v>Team 5</v>
      </c>
      <c r="G97" s="56" t="s">
        <v>9</v>
      </c>
      <c r="H97" s="55" t="str">
        <f>LOOKUP(3,A2:A17, B2:B17)</f>
        <v>Team 3</v>
      </c>
      <c r="I97" s="108"/>
      <c r="J97" s="112"/>
    </row>
    <row r="98" spans="4:10" x14ac:dyDescent="0.25">
      <c r="D98" s="15" t="e">
        <f t="shared" si="8"/>
        <v>#VALUE!</v>
      </c>
      <c r="E98" s="54"/>
      <c r="F98" s="55" t="str">
        <f>LOOKUP(4,A2:A17, B2:B17)</f>
        <v>Team 4</v>
      </c>
      <c r="G98" s="56" t="s">
        <v>9</v>
      </c>
      <c r="H98" s="55" t="str">
        <f>LOOKUP(16,A2:A17, B2:B17)</f>
        <v>Team 16</v>
      </c>
      <c r="I98" s="108"/>
      <c r="J98" s="112"/>
    </row>
    <row r="99" spans="4:10" x14ac:dyDescent="0.25">
      <c r="D99" s="15" t="e">
        <f t="shared" si="8"/>
        <v>#VALUE!</v>
      </c>
      <c r="E99" s="54"/>
      <c r="F99" s="55" t="str">
        <f>LOOKUP(8,A2:A17, B2:B17)</f>
        <v>Team 8</v>
      </c>
      <c r="G99" s="56" t="s">
        <v>9</v>
      </c>
      <c r="H99" s="55" t="str">
        <f>LOOKUP(15,A2:A17, B2:B17)</f>
        <v>Team 15</v>
      </c>
      <c r="I99" s="108"/>
      <c r="J99" s="112"/>
    </row>
    <row r="100" spans="4:10" x14ac:dyDescent="0.25">
      <c r="D100" s="15" t="e">
        <f t="shared" si="8"/>
        <v>#VALUE!</v>
      </c>
      <c r="E100" s="54"/>
      <c r="F100" s="55" t="str">
        <f>LOOKUP(9,A2:A17, B2:B17)</f>
        <v>Team 9</v>
      </c>
      <c r="G100" s="56" t="s">
        <v>9</v>
      </c>
      <c r="H100" s="55" t="str">
        <f>LOOKUP(14,A2:A17, B2:B17)</f>
        <v>Team 14</v>
      </c>
      <c r="I100" s="108"/>
      <c r="J100" s="112"/>
    </row>
    <row r="101" spans="4:10" x14ac:dyDescent="0.25">
      <c r="D101" s="15" t="e">
        <f t="shared" si="8"/>
        <v>#VALUE!</v>
      </c>
      <c r="E101" s="54"/>
      <c r="F101" s="55" t="str">
        <f>LOOKUP(10,A2:A17, B2:B17)</f>
        <v>Team 10</v>
      </c>
      <c r="G101" s="56" t="s">
        <v>9</v>
      </c>
      <c r="H101" s="55" t="str">
        <f>LOOKUP(13,A2:A17, B2:B17)</f>
        <v>Team 13</v>
      </c>
      <c r="I101" s="108"/>
      <c r="J101" s="112"/>
    </row>
    <row r="102" spans="4:10" x14ac:dyDescent="0.25">
      <c r="D102" s="15" t="e">
        <f t="shared" si="8"/>
        <v>#VALUE!</v>
      </c>
      <c r="E102" s="54"/>
      <c r="F102" s="55" t="str">
        <f>LOOKUP(11,A2:A17, B2:B17)</f>
        <v>Team 11</v>
      </c>
      <c r="G102" s="56" t="s">
        <v>9</v>
      </c>
      <c r="H102" s="55" t="str">
        <f>LOOKUP(12,A2:A17, B2:B17)</f>
        <v>Team 12</v>
      </c>
      <c r="I102" s="108"/>
      <c r="J102" s="112"/>
    </row>
    <row r="103" spans="4:10" x14ac:dyDescent="0.25">
      <c r="D103" s="99" t="s">
        <v>33</v>
      </c>
      <c r="E103" s="100"/>
      <c r="F103" s="101"/>
      <c r="G103" s="102"/>
      <c r="H103" s="101"/>
      <c r="I103" s="107"/>
      <c r="J103" s="113"/>
    </row>
    <row r="104" spans="4:10" x14ac:dyDescent="0.25">
      <c r="D104" s="15" t="e">
        <f>D95+7</f>
        <v>#VALUE!</v>
      </c>
      <c r="E104" s="54"/>
      <c r="F104" s="55" t="str">
        <f>LOOKUP(1,A2:A17, B2:B17)</f>
        <v>Team 1</v>
      </c>
      <c r="G104" s="56" t="s">
        <v>9</v>
      </c>
      <c r="H104" s="55" t="str">
        <f>LOOKUP(6,A2:A17, B2:B17)</f>
        <v>Team 6</v>
      </c>
      <c r="I104" s="108"/>
      <c r="J104" s="112"/>
    </row>
    <row r="105" spans="4:10" x14ac:dyDescent="0.25">
      <c r="D105" s="15" t="e">
        <f t="shared" ref="D105:D111" si="9">D96+7</f>
        <v>#VALUE!</v>
      </c>
      <c r="E105" s="54"/>
      <c r="F105" s="55" t="str">
        <f>LOOKUP(2,A2:A17, B2:B17)</f>
        <v>Team 2</v>
      </c>
      <c r="G105" s="56" t="s">
        <v>9</v>
      </c>
      <c r="H105" s="55" t="str">
        <f>LOOKUP(5,A2:A17, B2:B17)</f>
        <v>Team 5</v>
      </c>
      <c r="I105" s="108"/>
      <c r="J105" s="112"/>
    </row>
    <row r="106" spans="4:10" x14ac:dyDescent="0.25">
      <c r="D106" s="15" t="e">
        <f t="shared" si="9"/>
        <v>#VALUE!</v>
      </c>
      <c r="E106" s="54"/>
      <c r="F106" s="55" t="str">
        <f>LOOKUP(3,A2:A17, B2:B17)</f>
        <v>Team 3</v>
      </c>
      <c r="G106" s="56" t="s">
        <v>9</v>
      </c>
      <c r="H106" s="55" t="str">
        <f>LOOKUP(4,A2:A17, B2:B17)</f>
        <v>Team 4</v>
      </c>
      <c r="I106" s="108"/>
      <c r="J106" s="112"/>
    </row>
    <row r="107" spans="4:10" x14ac:dyDescent="0.25">
      <c r="D107" s="15" t="e">
        <f t="shared" si="9"/>
        <v>#VALUE!</v>
      </c>
      <c r="E107" s="54"/>
      <c r="F107" s="55" t="str">
        <f>LOOKUP(15,A2:A17, B2:B17)</f>
        <v>Team 15</v>
      </c>
      <c r="G107" s="56" t="s">
        <v>9</v>
      </c>
      <c r="H107" s="55" t="str">
        <f>LOOKUP(7,A2:A17, B2:B17)</f>
        <v>Team 7</v>
      </c>
      <c r="I107" s="108"/>
      <c r="J107" s="112"/>
    </row>
    <row r="108" spans="4:10" x14ac:dyDescent="0.25">
      <c r="D108" s="15" t="e">
        <f t="shared" si="9"/>
        <v>#VALUE!</v>
      </c>
      <c r="E108" s="54"/>
      <c r="F108" s="55" t="str">
        <f>LOOKUP(14,A2:A17, B2:B17)</f>
        <v>Team 14</v>
      </c>
      <c r="G108" s="56" t="s">
        <v>9</v>
      </c>
      <c r="H108" s="55" t="str">
        <f>LOOKUP(8,A2:A17, B2:B17)</f>
        <v>Team 8</v>
      </c>
      <c r="I108" s="108"/>
      <c r="J108" s="112"/>
    </row>
    <row r="109" spans="4:10" x14ac:dyDescent="0.25">
      <c r="D109" s="15" t="e">
        <f t="shared" si="9"/>
        <v>#VALUE!</v>
      </c>
      <c r="E109" s="54"/>
      <c r="F109" s="55" t="str">
        <f>LOOKUP(13,A2:A17, B2:B17)</f>
        <v>Team 13</v>
      </c>
      <c r="G109" s="56" t="s">
        <v>9</v>
      </c>
      <c r="H109" s="55" t="str">
        <f>LOOKUP(9,A2:A17, B2:B17)</f>
        <v>Team 9</v>
      </c>
      <c r="I109" s="108"/>
      <c r="J109" s="112"/>
    </row>
    <row r="110" spans="4:10" x14ac:dyDescent="0.25">
      <c r="D110" s="15" t="e">
        <f t="shared" si="9"/>
        <v>#VALUE!</v>
      </c>
      <c r="E110" s="54"/>
      <c r="F110" s="55" t="str">
        <f>LOOKUP(12,A2:A17, B2:B17)</f>
        <v>Team 12</v>
      </c>
      <c r="G110" s="56" t="s">
        <v>9</v>
      </c>
      <c r="H110" s="55" t="str">
        <f>LOOKUP(10,A2:A17, B2:B17)</f>
        <v>Team 10</v>
      </c>
      <c r="I110" s="108"/>
      <c r="J110" s="112"/>
    </row>
    <row r="111" spans="4:10" x14ac:dyDescent="0.25">
      <c r="D111" s="15" t="e">
        <f t="shared" si="9"/>
        <v>#VALUE!</v>
      </c>
      <c r="E111" s="54"/>
      <c r="F111" s="55" t="str">
        <f>LOOKUP(16,A2:A17, B2:B17)</f>
        <v>Team 16</v>
      </c>
      <c r="G111" s="56" t="s">
        <v>9</v>
      </c>
      <c r="H111" s="55" t="str">
        <f>LOOKUP(11,A2:A17, B2:B17)</f>
        <v>Team 11</v>
      </c>
      <c r="I111" s="108"/>
      <c r="J111" s="112"/>
    </row>
    <row r="112" spans="4:10" x14ac:dyDescent="0.25">
      <c r="D112" s="99" t="s">
        <v>34</v>
      </c>
      <c r="E112" s="100"/>
      <c r="F112" s="101"/>
      <c r="G112" s="102"/>
      <c r="H112" s="101"/>
      <c r="I112" s="107"/>
      <c r="J112" s="113"/>
    </row>
    <row r="113" spans="4:10" x14ac:dyDescent="0.25">
      <c r="D113" s="15" t="e">
        <f>D104+7</f>
        <v>#VALUE!</v>
      </c>
      <c r="E113" s="54"/>
      <c r="F113" s="55" t="str">
        <f>LOOKUP(5,A2:A17, B2:B17)</f>
        <v>Team 5</v>
      </c>
      <c r="G113" s="56" t="s">
        <v>9</v>
      </c>
      <c r="H113" s="55" t="str">
        <f>LOOKUP(1,A2:A17, B2:B17)</f>
        <v>Team 1</v>
      </c>
      <c r="I113" s="108"/>
      <c r="J113" s="112"/>
    </row>
    <row r="114" spans="4:10" x14ac:dyDescent="0.25">
      <c r="D114" s="15" t="e">
        <f t="shared" ref="D114:D120" si="10">D105+7</f>
        <v>#VALUE!</v>
      </c>
      <c r="E114" s="54"/>
      <c r="F114" s="55" t="str">
        <f>LOOKUP(4,A2:A17, B2:B17)</f>
        <v>Team 4</v>
      </c>
      <c r="G114" s="56" t="s">
        <v>9</v>
      </c>
      <c r="H114" s="55" t="str">
        <f>LOOKUP(2,A2:A17, B2:B17)</f>
        <v>Team 2</v>
      </c>
      <c r="I114" s="108"/>
      <c r="J114" s="112"/>
    </row>
    <row r="115" spans="4:10" x14ac:dyDescent="0.25">
      <c r="D115" s="15" t="e">
        <f t="shared" si="10"/>
        <v>#VALUE!</v>
      </c>
      <c r="E115" s="54"/>
      <c r="F115" s="55" t="str">
        <f>LOOKUP(3,A2:A17, B2:B17)</f>
        <v>Team 3</v>
      </c>
      <c r="G115" s="56" t="s">
        <v>9</v>
      </c>
      <c r="H115" s="55" t="str">
        <f>LOOKUP(16,A2:A17, B2:B17)</f>
        <v>Team 16</v>
      </c>
      <c r="I115" s="108"/>
      <c r="J115" s="112"/>
    </row>
    <row r="116" spans="4:10" x14ac:dyDescent="0.25">
      <c r="D116" s="15" t="e">
        <f t="shared" si="10"/>
        <v>#VALUE!</v>
      </c>
      <c r="E116" s="54"/>
      <c r="F116" s="55" t="str">
        <f>LOOKUP(6,A2:A17, B2:B17)</f>
        <v>Team 6</v>
      </c>
      <c r="G116" s="56" t="s">
        <v>9</v>
      </c>
      <c r="H116" s="55" t="str">
        <f>LOOKUP(15,A2:A17, B2:B17)</f>
        <v>Team 15</v>
      </c>
      <c r="I116" s="108"/>
      <c r="J116" s="112"/>
    </row>
    <row r="117" spans="4:10" x14ac:dyDescent="0.25">
      <c r="D117" s="15" t="e">
        <f t="shared" si="10"/>
        <v>#VALUE!</v>
      </c>
      <c r="E117" s="54"/>
      <c r="F117" s="55" t="str">
        <f>LOOKUP(7,A2:A17, B2:B17)</f>
        <v>Team 7</v>
      </c>
      <c r="G117" s="56" t="s">
        <v>9</v>
      </c>
      <c r="H117" s="55" t="str">
        <f>LOOKUP(14,A2:A17, B2:B17)</f>
        <v>Team 14</v>
      </c>
      <c r="I117" s="108"/>
      <c r="J117" s="112"/>
    </row>
    <row r="118" spans="4:10" x14ac:dyDescent="0.25">
      <c r="D118" s="15" t="e">
        <f t="shared" si="10"/>
        <v>#VALUE!</v>
      </c>
      <c r="E118" s="54"/>
      <c r="F118" s="55" t="str">
        <f>LOOKUP(8,A2:A17, B2:B17)</f>
        <v>Team 8</v>
      </c>
      <c r="G118" s="56" t="s">
        <v>9</v>
      </c>
      <c r="H118" s="55" t="str">
        <f>LOOKUP(13,A2:A17, B2:B17)</f>
        <v>Team 13</v>
      </c>
      <c r="I118" s="108"/>
      <c r="J118" s="112"/>
    </row>
    <row r="119" spans="4:10" x14ac:dyDescent="0.25">
      <c r="D119" s="15" t="e">
        <f t="shared" si="10"/>
        <v>#VALUE!</v>
      </c>
      <c r="E119" s="54"/>
      <c r="F119" s="55" t="str">
        <f>LOOKUP(9,A2:A17, B2:B17)</f>
        <v>Team 9</v>
      </c>
      <c r="G119" s="56" t="s">
        <v>9</v>
      </c>
      <c r="H119" s="55" t="str">
        <f>LOOKUP(12,A2:A17, B2:B17)</f>
        <v>Team 12</v>
      </c>
      <c r="I119" s="108"/>
      <c r="J119" s="112"/>
    </row>
    <row r="120" spans="4:10" x14ac:dyDescent="0.25">
      <c r="D120" s="15" t="e">
        <f t="shared" si="10"/>
        <v>#VALUE!</v>
      </c>
      <c r="E120" s="54"/>
      <c r="F120" s="55" t="str">
        <f>LOOKUP(10,A2:A17, B2:B17)</f>
        <v>Team 10</v>
      </c>
      <c r="G120" s="56" t="s">
        <v>9</v>
      </c>
      <c r="H120" s="55" t="str">
        <f>LOOKUP(11,A2:A17, B2:B17)</f>
        <v>Team 11</v>
      </c>
      <c r="I120" s="108"/>
      <c r="J120" s="112"/>
    </row>
  </sheetData>
  <mergeCells count="2">
    <mergeCell ref="D1:J2"/>
    <mergeCell ref="D3:J4"/>
  </mergeCells>
  <pageMargins left="0.7" right="0.7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HOW TO</vt:lpstr>
      <vt:lpstr>4 Teams</vt:lpstr>
      <vt:lpstr>6 Teams</vt:lpstr>
      <vt:lpstr>8 Teams</vt:lpstr>
      <vt:lpstr>10 Teams</vt:lpstr>
      <vt:lpstr>12 Teams</vt:lpstr>
      <vt:lpstr>14 Teams</vt:lpstr>
      <vt:lpstr>16 Teams</vt:lpstr>
      <vt:lpstr>NUMBERS</vt:lpstr>
      <vt:lpstr>'10 Teams'!Print_Area</vt:lpstr>
      <vt:lpstr>'12 Teams'!Print_Area</vt:lpstr>
      <vt:lpstr>'14 Teams'!Print_Area</vt:lpstr>
      <vt:lpstr>'16 Teams'!Print_Area</vt:lpstr>
      <vt:lpstr>'4 Teams'!Print_Area</vt:lpstr>
      <vt:lpstr>'6 Teams'!Print_Area</vt:lpstr>
      <vt:lpstr>'8 Teams'!Print_Area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Jacobie Gartland</cp:lastModifiedBy>
  <cp:lastPrinted>2017-02-17T00:32:25Z</cp:lastPrinted>
  <dcterms:created xsi:type="dcterms:W3CDTF">2017-01-13T04:05:08Z</dcterms:created>
  <dcterms:modified xsi:type="dcterms:W3CDTF">2021-02-17T01:44:04Z</dcterms:modified>
</cp:coreProperties>
</file>